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95" yWindow="65521" windowWidth="10620" windowHeight="8970" tabRatio="860" firstSheet="12" activeTab="13"/>
  </bookViews>
  <sheets>
    <sheet name="Contents En" sheetId="1" r:id="rId1"/>
    <sheet name="1 MI N" sheetId="2" r:id="rId2"/>
    <sheet name="2 GDP" sheetId="3" r:id="rId3"/>
    <sheet name="3 CPI" sheetId="4" r:id="rId4"/>
    <sheet name="4 F trade PRC indices" sheetId="5" r:id="rId5"/>
    <sheet name="5 BOP" sheetId="6" r:id="rId6"/>
    <sheet name="6 Export CG" sheetId="7" r:id="rId7"/>
    <sheet name="7 Import CG" sheetId="8" r:id="rId8"/>
    <sheet name="8 Export_use" sheetId="9" r:id="rId9"/>
    <sheet name="9 Import_use" sheetId="10" r:id="rId10"/>
    <sheet name="10 Export_partner" sheetId="11" r:id="rId11"/>
    <sheet name="11 Import_partner" sheetId="12" r:id="rId12"/>
    <sheet name="12 Curr STR" sheetId="13" r:id="rId13"/>
    <sheet name="13 GED" sheetId="14" r:id="rId14"/>
    <sheet name="14 DISB" sheetId="15" r:id="rId15"/>
    <sheet name="15 SERVICE" sheetId="16" r:id="rId16"/>
    <sheet name="16 IIP" sheetId="17" r:id="rId17"/>
    <sheet name="17 BNB Balance" sheetId="18" r:id="rId18"/>
    <sheet name="18 MS" sheetId="19" r:id="rId19"/>
    <sheet name="19 BNB" sheetId="20" r:id="rId20"/>
    <sheet name="20 DMB" sheetId="21" r:id="rId21"/>
    <sheet name="21 INR &amp; GS Yields" sheetId="22" r:id="rId22"/>
    <sheet name="22 &amp; 23 N &amp;R INR_S-Term cred" sheetId="23" r:id="rId23"/>
    <sheet name="24 &amp; 25 N&amp;R INR_1M dep" sheetId="24" r:id="rId24"/>
    <sheet name="26,27, 28 &amp; 29 CREDITS" sheetId="25" r:id="rId25"/>
    <sheet name="30 Deposits quant" sheetId="26" r:id="rId26"/>
    <sheet name="31 Deposits type" sheetId="27" r:id="rId27"/>
    <sheet name="32 Loans quant" sheetId="28" r:id="rId28"/>
    <sheet name="33 Loans type" sheetId="29" r:id="rId29"/>
    <sheet name="34 Bank &amp; Coin STR" sheetId="30" r:id="rId30"/>
    <sheet name="35 BSys balance N" sheetId="31" r:id="rId31"/>
    <sheet name="36 BSys PLA N" sheetId="32" r:id="rId32"/>
    <sheet name="37 B Groups N" sheetId="33" r:id="rId33"/>
    <sheet name="38 balgroup1 N" sheetId="34" r:id="rId34"/>
    <sheet name="39 PLA gr 1 N" sheetId="35" r:id="rId35"/>
    <sheet name="40 Balgroup 2 N" sheetId="36" r:id="rId36"/>
    <sheet name="41 PLA gr 2 N" sheetId="37" r:id="rId37"/>
    <sheet name="42 Balgr 3 N" sheetId="38" r:id="rId38"/>
    <sheet name="43 PLA gr 3 N" sheetId="39" r:id="rId39"/>
    <sheet name="44 &amp; 45 Ratios" sheetId="40" r:id="rId40"/>
    <sheet name="46 Liquidity" sheetId="41" r:id="rId41"/>
    <sheet name="47 Portfolio &amp; 48 HLAssets" sheetId="42" r:id="rId42"/>
    <sheet name="49 Consolid.Budget" sheetId="43" r:id="rId43"/>
    <sheet name="50 Governm.securities auctions" sheetId="44" r:id="rId44"/>
    <sheet name="51 GS prim reg &amp; 52 sec market" sheetId="45" r:id="rId45"/>
    <sheet name="53 Interbank MM" sheetId="46" r:id="rId46"/>
    <sheet name="54 &amp; 55 BStockExchange" sheetId="47" r:id="rId47"/>
    <sheet name="56 &amp; 57 &amp; 58 ForexMarket" sheetId="48" r:id="rId48"/>
  </sheets>
  <externalReferences>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s>
  <definedNames>
    <definedName name="d" localSheetId="10">'[1]Analitic (web)'!$2:$3</definedName>
    <definedName name="d" localSheetId="11">'[1]Analitic (web)'!$2:$3</definedName>
    <definedName name="d" localSheetId="12">'[1]Analitic (web)'!$2:$3</definedName>
    <definedName name="d" localSheetId="6">'[1]Analitic (web)'!$2:$3</definedName>
    <definedName name="d" localSheetId="7">'[1]Analitic (web)'!$2:$3</definedName>
    <definedName name="d" localSheetId="8">'[1]Analitic (web)'!$2:$3</definedName>
    <definedName name="d" localSheetId="9">'[1]Analitic (web)'!$2:$3</definedName>
    <definedName name="d">'[5]Analitic (web)'!$2:$3</definedName>
    <definedName name="G" localSheetId="10">'[9]Consolid'!#REF!</definedName>
    <definedName name="G" localSheetId="11">'[9]Consolid'!#REF!</definedName>
    <definedName name="G" localSheetId="12">'[9]Consolid'!#REF!</definedName>
    <definedName name="G" localSheetId="42">'[7]Consolid'!#REF!</definedName>
    <definedName name="G" localSheetId="46">'[6]Consolid'!#REF!</definedName>
    <definedName name="G" localSheetId="6">'[9]Consolid'!#REF!</definedName>
    <definedName name="G" localSheetId="7">'[9]Consolid'!#REF!</definedName>
    <definedName name="G" localSheetId="8">'[9]Consolid'!#REF!</definedName>
    <definedName name="G" localSheetId="9">'[9]Consolid'!#REF!</definedName>
    <definedName name="G" localSheetId="0">'[9]Consolid'!#REF!</definedName>
    <definedName name="G">'[3]Consolid'!#REF!</definedName>
    <definedName name="OLE_LINK1" localSheetId="43">'50 Governm.securities auctions'!#REF!</definedName>
    <definedName name="_xlnm.Print_Area" localSheetId="1">'1 MI N'!$A$1:$F$169</definedName>
    <definedName name="_xlnm.Print_Area" localSheetId="10">'10 Export_partner'!$A$1:$H$51</definedName>
    <definedName name="_xlnm.Print_Area" localSheetId="11">'11 Import_partner'!$A$1:$H$53</definedName>
    <definedName name="_xlnm.Print_Area" localSheetId="12">'12 Curr STR'!$A$1:$F$15</definedName>
    <definedName name="_xlnm.Print_Area" localSheetId="13">'13 GED'!$A$1:$O$59</definedName>
    <definedName name="_xlnm.Print_Area" localSheetId="14">'14 DISB'!$A$1:$P$57</definedName>
    <definedName name="_xlnm.Print_Area" localSheetId="15">'15 SERVICE'!#REF!</definedName>
    <definedName name="_xlnm.Print_Area" localSheetId="17">'17 BNB Balance'!$A$1:$M$56</definedName>
    <definedName name="_xlnm.Print_Area" localSheetId="18">'18 MS'!$A$1:$I$260</definedName>
    <definedName name="_xlnm.Print_Area" localSheetId="19">'19 BNB'!$A$1:$I$217</definedName>
    <definedName name="_xlnm.Print_Area" localSheetId="2">'2 GDP'!$A$1:$G$37</definedName>
    <definedName name="_xlnm.Print_Area" localSheetId="20">'20 DMB'!$A$1:$I$296</definedName>
    <definedName name="_xlnm.Print_Area" localSheetId="21">'21 INR &amp; GS Yields'!$A$1:$I$61</definedName>
    <definedName name="_xlnm.Print_Area" localSheetId="22">'22 &amp; 23 N &amp;R INR_S-Term cred'!$A$1:$M$43</definedName>
    <definedName name="_xlnm.Print_Area" localSheetId="23">'24 &amp; 25 N&amp;R INR_1M dep'!$A$1:$M$42</definedName>
    <definedName name="_xlnm.Print_Area" localSheetId="24">'26,27, 28 &amp; 29 CREDITS'!$A$1:$I$56</definedName>
    <definedName name="_xlnm.Print_Area" localSheetId="3">'3 CPI'!$A$1:$J$40</definedName>
    <definedName name="_xlnm.Print_Area" localSheetId="29">'34 Bank &amp; Coin STR'!$A$1:$C$63</definedName>
    <definedName name="_xlnm.Print_Area" localSheetId="30">'35 BSys balance N'!$A$1:$M$117</definedName>
    <definedName name="_xlnm.Print_Area" localSheetId="31">'36 BSys PLA N'!$A$1:$M$95</definedName>
    <definedName name="_xlnm.Print_Area" localSheetId="32">'37 B Groups N'!$A$1:$E$54</definedName>
    <definedName name="_xlnm.Print_Area" localSheetId="33">'38 balgroup1 N'!$A$1:$L$117</definedName>
    <definedName name="_xlnm.Print_Area" localSheetId="34">'39 PLA gr 1 N'!$A$1:$L$95</definedName>
    <definedName name="_xlnm.Print_Area" localSheetId="4">'4 F trade PRC indices'!$A$1:$K$28</definedName>
    <definedName name="_xlnm.Print_Area" localSheetId="35">'40 Balgroup 2 N'!$A$1:$L$119</definedName>
    <definedName name="_xlnm.Print_Area" localSheetId="36">'41 PLA gr 2 N'!$A$1:$L$95</definedName>
    <definedName name="_xlnm.Print_Area" localSheetId="37">'42 Balgr 3 N'!$A$1:$N$113</definedName>
    <definedName name="_xlnm.Print_Area" localSheetId="38">'43 PLA gr 3 N'!$A$1:$N$90</definedName>
    <definedName name="_xlnm.Print_Area" localSheetId="39">'44 &amp; 45 Ratios'!$A$1:$H$19</definedName>
    <definedName name="_xlnm.Print_Area" localSheetId="40">'46 Liquidity'!$A$1:$I$30</definedName>
    <definedName name="_xlnm.Print_Area" localSheetId="41">'47 Portfolio &amp; 48 HLAssets'!$A$1:$D$46</definedName>
    <definedName name="_xlnm.Print_Area" localSheetId="42">'49 Consolid.Budget'!$A$1:$I$54</definedName>
    <definedName name="_xlnm.Print_Area" localSheetId="5">'5 BOP'!$A$1:$M$103</definedName>
    <definedName name="_xlnm.Print_Area" localSheetId="43">'50 Governm.securities auctions'!$A$1:$K$16</definedName>
    <definedName name="_xlnm.Print_Area" localSheetId="44">'51 GS prim reg &amp; 52 sec market'!$A$1:$H$48</definedName>
    <definedName name="_xlnm.Print_Area" localSheetId="45">'53 Interbank MM'!$A$1:$D$37</definedName>
    <definedName name="_xlnm.Print_Area" localSheetId="46">'54 &amp; 55 BStockExchange'!$A$1:$M$29</definedName>
    <definedName name="_xlnm.Print_Area" localSheetId="47">'56 &amp; 57 &amp; 58 ForexMarket'!$A$1:$E$52</definedName>
    <definedName name="_xlnm.Print_Area" localSheetId="6">'6 Export CG'!$A$1:$H$48</definedName>
    <definedName name="_xlnm.Print_Area" localSheetId="7">'7 Import CG'!$A$1:$H$49</definedName>
    <definedName name="_xlnm.Print_Area" localSheetId="8">'8 Export_use'!$A$1:$H$45</definedName>
    <definedName name="_xlnm.Print_Area" localSheetId="9">'9 Import_use'!$A$1:$H$52</definedName>
    <definedName name="_xlnm.Print_Area">'/WIN95\Temporary Internet Files\Content.IE5\49APKNM3\[BOPan04USD-b(1).xls]Analitic (web)'!$A$1:$O$105</definedName>
    <definedName name="_xlnm.Print_Titles" localSheetId="1">'1 MI N'!$3:$5</definedName>
    <definedName name="_xlnm.Print_Titles" localSheetId="10">'/WIN95\Temporary Internet Files\Content.IE5\49APKNM3\[BOPan04USD-b(1).xls]Analitic (web)'!$2:$3</definedName>
    <definedName name="_xlnm.Print_Titles" localSheetId="11">'/WIN95\Temporary Internet Files\Content.IE5\49APKNM3\[BOPan04USD-b(1).xls]Analitic (web)'!$2:$3</definedName>
    <definedName name="_xlnm.Print_Titles" localSheetId="12">'/WIN95\Temporary Internet Files\Content.IE5\49APKNM3\[BOPan04USD-b(1).xls]Analitic (web)'!$2:$3</definedName>
    <definedName name="_xlnm.Print_Titles" localSheetId="18">'18 MS'!$2:$4</definedName>
    <definedName name="_xlnm.Print_Titles" localSheetId="19">'19 BNB'!$2:$4</definedName>
    <definedName name="_xlnm.Print_Titles" localSheetId="2">'D:\WIN95\Temporary Internet Files\Content.IE5\49APKNM3\[BOPan04USD-b(1).xls]Analitic (web)'!$2:$3</definedName>
    <definedName name="_xlnm.Print_Titles" localSheetId="20">'20 DMB'!$2:$4</definedName>
    <definedName name="_xlnm.Print_Titles" localSheetId="25">'30 Deposits quant'!$A:$B</definedName>
    <definedName name="_xlnm.Print_Titles" localSheetId="27">'32 Loans quant'!$A:$B</definedName>
    <definedName name="_xlnm.Print_Titles" localSheetId="42">'C:\WIN95\Temporary Internet Files\Content.IE5\49APKNM3\[BOPan04USD-b(1).xls]Analitic (web)'!$2:$3</definedName>
    <definedName name="_xlnm.Print_Titles" localSheetId="6">'/WIN95\Temporary Internet Files\Content.IE5\49APKNM3\[BOPan04USD-b(1).xls]Analitic (web)'!$2:$3</definedName>
    <definedName name="_xlnm.Print_Titles" localSheetId="7">'/WIN95\Temporary Internet Files\Content.IE5\49APKNM3\[BOPan04USD-b(1).xls]Analitic (web)'!$2:$3</definedName>
    <definedName name="_xlnm.Print_Titles" localSheetId="8">'/WIN95\Temporary Internet Files\Content.IE5\49APKNM3\[BOPan04USD-b(1).xls]Analitic (web)'!$2:$3</definedName>
    <definedName name="_xlnm.Print_Titles" localSheetId="9">'/WIN95\Temporary Internet Files\Content.IE5\49APKNM3\[BOPan04USD-b(1).xls]Analitic (web)'!$2:$3</definedName>
    <definedName name="_xlnm.Print_Titles">'/WIN95\Temporary Internet Files\Content.IE5\49APKNM3\[BOPan04USD-b(1).xls]Analitic (web)'!$2:$3</definedName>
  </definedNames>
  <calcPr fullCalcOnLoad="1"/>
</workbook>
</file>

<file path=xl/sharedStrings.xml><?xml version="1.0" encoding="utf-8"?>
<sst xmlns="http://schemas.openxmlformats.org/spreadsheetml/2006/main" count="3693" uniqueCount="1460">
  <si>
    <t xml:space="preserve">            200 levs = 0.20 new levs</t>
  </si>
  <si>
    <t xml:space="preserve">            100 levs = 0.10 new levs</t>
  </si>
  <si>
    <t>Coins, total</t>
  </si>
  <si>
    <t>Coins − new denominations, total</t>
  </si>
  <si>
    <t>1 lev</t>
  </si>
  <si>
    <t>50 stotinkas</t>
  </si>
  <si>
    <t>20 stotinkas</t>
  </si>
  <si>
    <t>10 stotinkas</t>
  </si>
  <si>
    <t>5 stotinkas</t>
  </si>
  <si>
    <t>2 stotinkas</t>
  </si>
  <si>
    <t>1 stotinka</t>
  </si>
  <si>
    <t>Coins − old denominations, total</t>
  </si>
  <si>
    <t xml:space="preserve">                  50 levs = 0.05 new levs</t>
  </si>
  <si>
    <t xml:space="preserve">                  20 levs = 0.02 new levs</t>
  </si>
  <si>
    <t xml:space="preserve">                  10 levs = 0.01 new levs</t>
  </si>
  <si>
    <t xml:space="preserve">                    5 levs = 0.005 new levs</t>
  </si>
  <si>
    <t xml:space="preserve">                    2 levs = 0.002 new levs</t>
  </si>
  <si>
    <t xml:space="preserve">                    1 levs = 0.001 new levs</t>
  </si>
  <si>
    <t xml:space="preserve">               0.50 levs = 0.0005 new levs</t>
  </si>
  <si>
    <t xml:space="preserve">               0.20 levs = 0.0002 new levs</t>
  </si>
  <si>
    <t xml:space="preserve"> 35. BALANCE SHEET OF THE BANKING SYSTEM </t>
  </si>
  <si>
    <t>AS OF DECEMBER 2005</t>
  </si>
  <si>
    <t xml:space="preserve">               0.10 levs = 0.0001 new levs</t>
  </si>
  <si>
    <t>Commemorative coins</t>
  </si>
  <si>
    <t>Banknotes and coins, total</t>
  </si>
  <si>
    <t xml:space="preserve">    Resident sector</t>
  </si>
  <si>
    <t>Monetary financial</t>
  </si>
  <si>
    <t>Government sector</t>
  </si>
  <si>
    <t>Other residents</t>
  </si>
  <si>
    <t xml:space="preserve">   Non-financial corporations</t>
  </si>
  <si>
    <t xml:space="preserve">   Financial corporations</t>
  </si>
  <si>
    <t xml:space="preserve">   Households</t>
  </si>
  <si>
    <t xml:space="preserve">      NPISHs</t>
  </si>
  <si>
    <t xml:space="preserve">    represents a net increase of the liabilities to non-residents and is reflected with a positive sign  in Gross External Debt Disbursements table. </t>
  </si>
  <si>
    <t xml:space="preserve">       while the net decrease - is reported in supplementary tables to the the Gross External Debt Service table.</t>
  </si>
  <si>
    <t xml:space="preserve">    Non-resident sector</t>
  </si>
  <si>
    <t>European Union</t>
  </si>
  <si>
    <t>Other countries</t>
  </si>
  <si>
    <t> Source: commercial banks.</t>
  </si>
  <si>
    <t>1. MACROECONOMIC INDICATORS</t>
  </si>
  <si>
    <t>Years</t>
  </si>
  <si>
    <t>Final consumption (million BGN)</t>
  </si>
  <si>
    <t>Gross capital formation (million BGN)</t>
  </si>
  <si>
    <t>Exports of goods and services (million BGN)</t>
  </si>
  <si>
    <t>Imports of goods and services (million BGN)</t>
  </si>
  <si>
    <t>Terms of trade (%)</t>
  </si>
  <si>
    <t>Goods export price index (change,  based on the annual average prices for the previous year, %)</t>
  </si>
  <si>
    <t>Goods import price index (change, based on the annual average prices for the previous year, %)</t>
  </si>
  <si>
    <t>Average monthly wages and salaries (BGN)</t>
  </si>
  <si>
    <t xml:space="preserve">CONSOLIDATED FISCAL PROGRAMME </t>
  </si>
  <si>
    <t xml:space="preserve">   Tax revenue</t>
  </si>
  <si>
    <t xml:space="preserve">   Non-tax revenue and grants</t>
  </si>
  <si>
    <t>Primary balance</t>
  </si>
  <si>
    <t>Cash deficit(-) / surplus(+)</t>
  </si>
  <si>
    <t>Government and government guaranteed debt</t>
  </si>
  <si>
    <t>Net foreign assets</t>
  </si>
  <si>
    <t>Foreign assets</t>
  </si>
  <si>
    <t>Foreign liabilities</t>
  </si>
  <si>
    <t>Net domestic assets</t>
  </si>
  <si>
    <t>Domestic credit</t>
  </si>
  <si>
    <t>Claims on government sector</t>
  </si>
  <si>
    <t>Claims on nongovernment sector</t>
  </si>
  <si>
    <t>Net foreign assets of commercial banks</t>
  </si>
  <si>
    <t>Foreign assets of commercial banks</t>
  </si>
  <si>
    <t>Foreign liabilities of commercial banks</t>
  </si>
  <si>
    <t>Money M1 (Narrow money)</t>
  </si>
  <si>
    <t>Money M2 (M1 + Quasi-money)</t>
  </si>
  <si>
    <t>Money M3 (Broad money)</t>
  </si>
  <si>
    <t>Reserve money</t>
  </si>
  <si>
    <t>Interbank money market</t>
  </si>
  <si>
    <t>Overnight</t>
  </si>
  <si>
    <t>Loans</t>
  </si>
  <si>
    <t>Short-term loans</t>
  </si>
  <si>
    <t>Long-term loans</t>
  </si>
  <si>
    <t>Yield on  treasury bonds</t>
  </si>
  <si>
    <t>Gross External Debt</t>
  </si>
  <si>
    <t>Gross external debt</t>
  </si>
  <si>
    <t xml:space="preserve">    Private Sector</t>
  </si>
  <si>
    <t>Net External Debt</t>
  </si>
  <si>
    <t>Gross External Debt (% of exports of GNFS)</t>
  </si>
  <si>
    <t>Short term debt/Gross external debt (%)</t>
  </si>
  <si>
    <t xml:space="preserve">Gross External Debt </t>
  </si>
  <si>
    <t xml:space="preserve">    Public Sector</t>
  </si>
  <si>
    <t xml:space="preserve">Short term debt </t>
  </si>
  <si>
    <t>Current Account</t>
  </si>
  <si>
    <t>Trade Balance</t>
  </si>
  <si>
    <t>Exports, f.o.b.</t>
  </si>
  <si>
    <t>Exports, f.o.b. ( year over year percentage change)</t>
  </si>
  <si>
    <t xml:space="preserve">Imports, f.o.b. </t>
  </si>
  <si>
    <t>Imports, f.o.b. ( year over year percentage change)</t>
  </si>
  <si>
    <t xml:space="preserve">Capital and Financial Account </t>
  </si>
  <si>
    <t xml:space="preserve">Financial Account </t>
  </si>
  <si>
    <t>Foreign direct investment</t>
  </si>
  <si>
    <t>Foreign direct investment/Current account deficit (%)</t>
  </si>
  <si>
    <t>BNB Foreign exchange reserves/imports of GNFS (in months)</t>
  </si>
  <si>
    <t xml:space="preserve">Current Account </t>
  </si>
  <si>
    <t xml:space="preserve">Trade Balance </t>
  </si>
  <si>
    <t xml:space="preserve">Services, net </t>
  </si>
  <si>
    <t xml:space="preserve">Travel, net </t>
  </si>
  <si>
    <t xml:space="preserve">Income, net </t>
  </si>
  <si>
    <t xml:space="preserve">Current Transfers, net </t>
  </si>
  <si>
    <t>Other indicators</t>
  </si>
  <si>
    <t>Exchange rate of the lev against the euro</t>
  </si>
  <si>
    <t>Currency board fixed rate: BGN 1.95583/EUR 1</t>
  </si>
  <si>
    <t>Nominal effective exchange rate (index June 1997=100)</t>
  </si>
  <si>
    <r>
      <t xml:space="preserve">GDP deflator (change, %) </t>
    </r>
    <r>
      <rPr>
        <vertAlign val="superscript"/>
        <sz val="10"/>
        <rFont val="Arial"/>
        <family val="2"/>
      </rPr>
      <t>3</t>
    </r>
  </si>
  <si>
    <r>
      <t xml:space="preserve">Employed (thousands) </t>
    </r>
    <r>
      <rPr>
        <vertAlign val="superscript"/>
        <sz val="10"/>
        <rFont val="Arial"/>
        <family val="2"/>
      </rPr>
      <t>6,7</t>
    </r>
  </si>
  <si>
    <r>
      <t xml:space="preserve">Unemployed (thousands) </t>
    </r>
    <r>
      <rPr>
        <vertAlign val="superscript"/>
        <sz val="10"/>
        <rFont val="Arial"/>
        <family val="2"/>
      </rPr>
      <t>7,8</t>
    </r>
  </si>
  <si>
    <r>
      <t xml:space="preserve">Unemployment (%) </t>
    </r>
    <r>
      <rPr>
        <vertAlign val="superscript"/>
        <sz val="10"/>
        <rFont val="Arial"/>
        <family val="2"/>
      </rPr>
      <t>7,8</t>
    </r>
  </si>
  <si>
    <r>
      <t xml:space="preserve">MONEY AND CREDIT </t>
    </r>
    <r>
      <rPr>
        <b/>
        <u val="single"/>
        <vertAlign val="superscript"/>
        <sz val="10"/>
        <rFont val="Arial"/>
        <family val="2"/>
      </rPr>
      <t>11</t>
    </r>
  </si>
  <si>
    <r>
      <t xml:space="preserve">(million BGN) </t>
    </r>
    <r>
      <rPr>
        <b/>
        <i/>
        <vertAlign val="superscript"/>
        <sz val="10"/>
        <rFont val="Arial"/>
        <family val="2"/>
      </rPr>
      <t>7</t>
    </r>
  </si>
  <si>
    <r>
      <t xml:space="preserve">BNB International reserves </t>
    </r>
    <r>
      <rPr>
        <vertAlign val="superscript"/>
        <sz val="10"/>
        <rFont val="Arial"/>
        <family val="2"/>
      </rPr>
      <t>12</t>
    </r>
  </si>
  <si>
    <r>
      <t xml:space="preserve">Base interest rate </t>
    </r>
    <r>
      <rPr>
        <vertAlign val="superscript"/>
        <sz val="10"/>
        <rFont val="Arial"/>
        <family val="2"/>
      </rPr>
      <t>14</t>
    </r>
  </si>
  <si>
    <r>
      <t xml:space="preserve">EXTERNAL SECTOR </t>
    </r>
    <r>
      <rPr>
        <b/>
        <u val="single"/>
        <vertAlign val="superscript"/>
        <sz val="10"/>
        <rFont val="Arial"/>
        <family val="2"/>
      </rPr>
      <t>11</t>
    </r>
  </si>
  <si>
    <r>
      <t xml:space="preserve">    Public Sector </t>
    </r>
    <r>
      <rPr>
        <vertAlign val="superscript"/>
        <sz val="10"/>
        <rFont val="Arial"/>
        <family val="2"/>
      </rPr>
      <t>15</t>
    </r>
  </si>
  <si>
    <r>
      <t xml:space="preserve">Balance of Payments </t>
    </r>
    <r>
      <rPr>
        <b/>
        <vertAlign val="superscript"/>
        <sz val="10"/>
        <rFont val="Arial"/>
        <family val="2"/>
      </rPr>
      <t>16</t>
    </r>
  </si>
  <si>
    <r>
      <t xml:space="preserve">Exchange rate of the lev against the US dollar </t>
    </r>
    <r>
      <rPr>
        <vertAlign val="superscript"/>
        <sz val="10"/>
        <rFont val="Arial"/>
        <family val="2"/>
      </rPr>
      <t>7</t>
    </r>
  </si>
  <si>
    <t>Bulgarian lev</t>
  </si>
  <si>
    <t>Foreign currencies</t>
  </si>
  <si>
    <t>euro</t>
  </si>
  <si>
    <t>US dollar</t>
  </si>
  <si>
    <t>Swiss franc</t>
  </si>
  <si>
    <t>other currencies</t>
  </si>
  <si>
    <t>Up to one year</t>
  </si>
  <si>
    <t>From one to five years</t>
  </si>
  <si>
    <t>Over five years</t>
  </si>
  <si>
    <t>Overdraft</t>
  </si>
  <si>
    <t>Consumer</t>
  </si>
  <si>
    <t>Housing</t>
  </si>
  <si>
    <t>I quarter</t>
  </si>
  <si>
    <t>II quarter</t>
  </si>
  <si>
    <t>I–VI</t>
  </si>
  <si>
    <t>III quarter</t>
  </si>
  <si>
    <t>IVquarter</t>
  </si>
  <si>
    <t> Services: credit</t>
  </si>
  <si>
    <t> Services: debit</t>
  </si>
  <si>
    <t>  Other services: debit</t>
  </si>
  <si>
    <t>    Balance on services</t>
  </si>
  <si>
    <t>    Balance on goods and services</t>
  </si>
  <si>
    <t> Income: credit</t>
  </si>
  <si>
    <t>  Other investment income: credit</t>
  </si>
  <si>
    <t>   Direct investment income: credit</t>
  </si>
  <si>
    <t>   Portfolio investment income: credit</t>
  </si>
  <si>
    <t>   Other investment income: credit</t>
  </si>
  <si>
    <t> Income: debit</t>
  </si>
  <si>
    <t>  Compensation of employees: debit</t>
  </si>
  <si>
    <t>  Other investment income: debit</t>
  </si>
  <si>
    <t>   Direct investment income: debit</t>
  </si>
  <si>
    <t>   Portfolio investment income: debit</t>
  </si>
  <si>
    <t>   Other investment income: debit</t>
  </si>
  <si>
    <t>    Balance on goods, services, and income</t>
  </si>
  <si>
    <t xml:space="preserve">    Current transfers, net </t>
  </si>
  <si>
    <t> Current transfers: credit</t>
  </si>
  <si>
    <t> Current transfers: debit</t>
  </si>
  <si>
    <t> Capital transfers, net</t>
  </si>
  <si>
    <t>    Direct investment net</t>
  </si>
  <si>
    <t> Direct investment abroad</t>
  </si>
  <si>
    <t>  Equity capital abroad</t>
  </si>
  <si>
    <t>  Other capital abroad</t>
  </si>
  <si>
    <t>  Reinvested earnings abroad</t>
  </si>
  <si>
    <t>  Equity capital in reporting economy</t>
  </si>
  <si>
    <t>  Reinvested earnings in reporting economy</t>
  </si>
  <si>
    <t>  Equity securities: assets</t>
  </si>
  <si>
    <t>  Debt securities: assets</t>
  </si>
  <si>
    <t>  Equity securities: liabilities</t>
  </si>
  <si>
    <t>  Debt securities: liabilities</t>
  </si>
  <si>
    <t>   Loans: assets</t>
  </si>
  <si>
    <t>    Banks</t>
  </si>
  <si>
    <t xml:space="preserve">    Other sectors </t>
  </si>
  <si>
    <t>   Currency and deposits: assets</t>
  </si>
  <si>
    <t xml:space="preserve">   Other assets </t>
  </si>
  <si>
    <t>   Loans: liabilities</t>
  </si>
  <si>
    <t>   Currency and deposits: liabilities</t>
  </si>
  <si>
    <t>    Other liabilities</t>
  </si>
  <si>
    <t>OVERALL BALANCE</t>
  </si>
  <si>
    <t> Use of Fund credit, net</t>
  </si>
  <si>
    <t> Exceptional financing, net</t>
  </si>
  <si>
    <t>January - December</t>
  </si>
  <si>
    <t>COMMODITY GROUPS *</t>
  </si>
  <si>
    <t>%</t>
  </si>
  <si>
    <t>Chapter 62. Clothing and accessories to clothing other than knitwear</t>
  </si>
  <si>
    <t>Chapter 61. Clothing and accessories to clothing from knitwear</t>
  </si>
  <si>
    <t>Chapter 64. Shoes, gaiters and similar articles; their components</t>
  </si>
  <si>
    <t>Chapter 94. Furniture; medical furniture; sleeping accessories and similar articles</t>
  </si>
  <si>
    <t>Chapter 74. Copper and its products</t>
  </si>
  <si>
    <t>Chapter 72. Cast-iron, iron and steel</t>
  </si>
  <si>
    <t>Chapter 73. Cast-iron, iron and steel products</t>
  </si>
  <si>
    <t>Chapter 76. Aluminum and its products</t>
  </si>
  <si>
    <t>Chapter 79. Zink and its products</t>
  </si>
  <si>
    <t>Machines, transport facilities, appliances, tools an weapons, including:</t>
  </si>
  <si>
    <t>Chapter 84. Nuclear reactors, boilers, machines, appliances and machinery; spare parts</t>
  </si>
  <si>
    <t>Chapter 85. Electrical machines and appliances</t>
  </si>
  <si>
    <t>Chapter 89. Sea and river shipping</t>
  </si>
  <si>
    <t>Chapter 27. Mineral fuels, mineral oils and distilled products</t>
  </si>
  <si>
    <t>Animal and vegetable products, food, drinks and tobacco, including:</t>
  </si>
  <si>
    <t>Chapter 10. Cereals</t>
  </si>
  <si>
    <t>Chapter 12. Oil-bearing seeds and fruit; miscellaneous seeds</t>
  </si>
  <si>
    <t>Chapter 24. Tobacco and processed sustitutes</t>
  </si>
  <si>
    <t>Chapter 02. Meat and edible offals</t>
  </si>
  <si>
    <t>Chapter 39. Plastics and plastic products</t>
  </si>
  <si>
    <t>Chapter 29. Organic chemical products</t>
  </si>
  <si>
    <t>Chapter 28. Inorganic chemical products</t>
  </si>
  <si>
    <t>Chapter 31. Fertilizers</t>
  </si>
  <si>
    <t>Chapter 44. Timber and wood products; wood coal</t>
  </si>
  <si>
    <t>EXPORTS, TOTAL (FOB)</t>
  </si>
  <si>
    <t>* Commodity groups include chapters from  the Harmonized System of Commodity Description and Coding.</t>
  </si>
  <si>
    <t xml:space="preserve">Source: Customs Agency data suplemented with NSI data and processed by the BNB. </t>
  </si>
  <si>
    <t>For 2004 - final data, for 2005 preliminary data as of 17-Jan-06.</t>
  </si>
  <si>
    <t>Machines, transport facilities, appliances, tools and weapons, including:</t>
  </si>
  <si>
    <t xml:space="preserve">Chapter 84. Nuclear reactors, boilers, machines, appliances and machinery; spare parts </t>
  </si>
  <si>
    <t>Chapter 87. Automobile transport</t>
  </si>
  <si>
    <t>Chapter 90. Optical instruments and appliances</t>
  </si>
  <si>
    <t>Chapter 26. Ores, slags and ashes</t>
  </si>
  <si>
    <t>Textile, leather materials, clothing, footwear and other and other consumer goods, including:</t>
  </si>
  <si>
    <t>Chapter 52. Cotton</t>
  </si>
  <si>
    <t>Chapter 51. Wool, sheer and coarse filaments; yarns and fabrics from manes and tails</t>
  </si>
  <si>
    <t>Chapter 55. Staple synthetic and artificial fibres</t>
  </si>
  <si>
    <t>Chapter 54. Synthetic or artificial fibres</t>
  </si>
  <si>
    <t>Chapter 30. Pharmaceuticals</t>
  </si>
  <si>
    <t>Chapter 38. Miscellaneous products of chemical industry</t>
  </si>
  <si>
    <t>Chapter 48. Paper and cardboard; products of cellulose, paper and cardboard</t>
  </si>
  <si>
    <t>IMPORTS, TOTAL (CIF)</t>
  </si>
  <si>
    <t>( - ) Freight expenditure</t>
  </si>
  <si>
    <t>IMPORTS, TOTAL (FOB)</t>
  </si>
  <si>
    <r>
      <t>1/</t>
    </r>
    <r>
      <rPr>
        <sz val="9"/>
        <rFont val="Arial"/>
        <family val="2"/>
      </rPr>
      <t xml:space="preserve"> Information on imports of goods in Chapter 99 "Customs alleviations" of the Customs Tariff is included.</t>
    </r>
  </si>
  <si>
    <t>Sources: Customs Agency data, supplemented with NSI data and processed by the BNB.</t>
  </si>
  <si>
    <t xml:space="preserve"> For 2004 - final data, for 2005 preliminary data as of 17-Jan-06.</t>
  </si>
  <si>
    <t>share, %</t>
  </si>
  <si>
    <t>Cigarettes</t>
  </si>
  <si>
    <t>Drink</t>
  </si>
  <si>
    <t>Medical goods and cosmetics</t>
  </si>
  <si>
    <t>Housing and home furniture</t>
  </si>
  <si>
    <t>Raw materials feedstocks</t>
  </si>
  <si>
    <t>Cast-iron, iron and steel</t>
  </si>
  <si>
    <t>Non-ferrous metals</t>
  </si>
  <si>
    <t>Chemical products</t>
  </si>
  <si>
    <t>Plastics, rubber</t>
  </si>
  <si>
    <t>Textile materials</t>
  </si>
  <si>
    <t>Food feedstocks</t>
  </si>
  <si>
    <t>Wood and paper, cardboard</t>
  </si>
  <si>
    <t>Machines, tools and appliances</t>
  </si>
  <si>
    <t>Transport facilities</t>
  </si>
  <si>
    <t>Non-energy commodities, total</t>
  </si>
  <si>
    <t>Energy commodities</t>
  </si>
  <si>
    <t xml:space="preserve">    Housing and home furniture</t>
  </si>
  <si>
    <t xml:space="preserve">    Medical goods and cosmetics</t>
  </si>
  <si>
    <t xml:space="preserve">    Clothing and footwear</t>
  </si>
  <si>
    <t xml:space="preserve">    Automobiles</t>
  </si>
  <si>
    <t xml:space="preserve">    Other</t>
  </si>
  <si>
    <t>Raw material feedstocks</t>
  </si>
  <si>
    <t xml:space="preserve">    Ores</t>
  </si>
  <si>
    <t xml:space="preserve">    Cast-iron, iron and steel</t>
  </si>
  <si>
    <t xml:space="preserve">    Non-ferrous metals</t>
  </si>
  <si>
    <t xml:space="preserve">    Textile materials</t>
  </si>
  <si>
    <t xml:space="preserve">    Wood and paper, cardboard</t>
  </si>
  <si>
    <t xml:space="preserve">    Chemical products</t>
  </si>
  <si>
    <t xml:space="preserve">    Plastics, rubber</t>
  </si>
  <si>
    <t xml:space="preserve">    Food feedstocks</t>
  </si>
  <si>
    <t xml:space="preserve">    Leather and furs</t>
  </si>
  <si>
    <t xml:space="preserve">    Tobacco</t>
  </si>
  <si>
    <t xml:space="preserve">    Machines, tools and appliances</t>
  </si>
  <si>
    <t xml:space="preserve">    Electrical machines</t>
  </si>
  <si>
    <t xml:space="preserve">    Transport facilities</t>
  </si>
  <si>
    <t xml:space="preserve">    Spare parts and equipment</t>
  </si>
  <si>
    <t xml:space="preserve">     Crude oil and natural gas</t>
  </si>
  <si>
    <t xml:space="preserve">     Coal</t>
  </si>
  <si>
    <t xml:space="preserve">     Other fuels</t>
  </si>
  <si>
    <r>
      <t>1/ I</t>
    </r>
    <r>
      <rPr>
        <sz val="9"/>
        <rFont val="Arial"/>
        <family val="2"/>
      </rPr>
      <t xml:space="preserve">nformation on imports of goods in Chapter 99 "Customs alleviations" of the Customs Tariff, is insufficient </t>
    </r>
  </si>
  <si>
    <t xml:space="preserve">to classify them in the respective commodity group. </t>
  </si>
  <si>
    <t xml:space="preserve">Source: Customs Agency data, supplemented with NSI data and processed by the BNB. </t>
  </si>
  <si>
    <t>For 2004 - final data. For 2005 preliminary data as of 17-Jan-06.</t>
  </si>
  <si>
    <t>America,  incl. :</t>
  </si>
  <si>
    <t>Asia,  incl. :</t>
  </si>
  <si>
    <r>
      <t>1/</t>
    </r>
    <r>
      <rPr>
        <sz val="9"/>
        <rFont val="Arial"/>
        <family val="2"/>
      </rPr>
      <t xml:space="preserve"> Including the EU member states prior to the enlargement of 1 May 2004.</t>
    </r>
  </si>
  <si>
    <r>
      <t>2/</t>
    </r>
    <r>
      <rPr>
        <sz val="9"/>
        <rFont val="Arial"/>
        <family val="2"/>
      </rPr>
      <t xml:space="preserve"> Including the new member states which joines the EU on 1 May 2004.</t>
    </r>
  </si>
  <si>
    <r>
      <t>3/</t>
    </r>
    <r>
      <rPr>
        <sz val="9"/>
        <rFont val="Arial"/>
        <family val="2"/>
      </rPr>
      <t xml:space="preserve"> Including Russia, Ukraine, Switzerland, Gibraltar (UK), Moldova, Belarus, Norway, Lichtenstein, San Marino, Iceland and Monaco.</t>
    </r>
  </si>
  <si>
    <r>
      <t>4/</t>
    </r>
    <r>
      <rPr>
        <sz val="9"/>
        <rFont val="Arial"/>
        <family val="2"/>
      </rPr>
      <t xml:space="preserve"> Including Turkey, Romania, Serbia and Montenegro, Macedonia, Albania, Croatia and Bosnia and Herzegovina.</t>
    </r>
  </si>
  <si>
    <r>
      <t xml:space="preserve">Europe,  incl. : </t>
    </r>
    <r>
      <rPr>
        <b/>
        <i/>
        <vertAlign val="superscript"/>
        <sz val="9"/>
        <rFont val="Arial"/>
        <family val="2"/>
      </rPr>
      <t>3/</t>
    </r>
  </si>
  <si>
    <t>European Union - 25,  incl. :</t>
  </si>
  <si>
    <t>European Union - 15,  incl. : 1/</t>
  </si>
  <si>
    <t>European Union - 10,  incl. : 2/</t>
  </si>
  <si>
    <r>
      <t xml:space="preserve">European Union - 15,  incl. : </t>
    </r>
    <r>
      <rPr>
        <b/>
        <vertAlign val="superscript"/>
        <sz val="9"/>
        <rFont val="Arial"/>
        <family val="2"/>
      </rPr>
      <t>1/</t>
    </r>
  </si>
  <si>
    <r>
      <t xml:space="preserve">European Union - 10,  incl. : </t>
    </r>
    <r>
      <rPr>
        <b/>
        <vertAlign val="superscript"/>
        <sz val="9"/>
        <rFont val="Arial"/>
        <family val="2"/>
      </rPr>
      <t>2/</t>
    </r>
  </si>
  <si>
    <r>
      <t xml:space="preserve">Balkan countries, incl.: </t>
    </r>
    <r>
      <rPr>
        <b/>
        <i/>
        <vertAlign val="superscript"/>
        <sz val="9"/>
        <rFont val="Arial"/>
        <family val="2"/>
      </rPr>
      <t>4/</t>
    </r>
  </si>
  <si>
    <t>Swedish krona</t>
  </si>
  <si>
    <t>British pound</t>
  </si>
  <si>
    <t>Other currencies, incl. :</t>
  </si>
  <si>
    <t>Euro</t>
  </si>
  <si>
    <r>
      <t>2</t>
    </r>
    <r>
      <rPr>
        <sz val="9"/>
        <rFont val="Arial"/>
        <family val="2"/>
      </rPr>
      <t xml:space="preserve"> Data source: Register of Government and Government-guaranteed Debt of the Ministry of Finance. Preliminary data as of February 24, 2006. </t>
    </r>
  </si>
  <si>
    <t xml:space="preserve">  Excluding debt liabilities of the public companies and government guaranteed debt.</t>
  </si>
  <si>
    <r>
      <t>3</t>
    </r>
    <r>
      <rPr>
        <sz val="9"/>
        <rFont val="Arial Cyr"/>
        <family val="2"/>
      </rPr>
      <t xml:space="preserve"> Brady bonds, Eurobonds, Global bonds and government securities (denominated in BGN and foreign currency) held by non-residents  are included in this item.</t>
    </r>
  </si>
  <si>
    <r>
      <t>5</t>
    </r>
    <r>
      <rPr>
        <sz val="9"/>
        <rFont val="Arial"/>
        <family val="2"/>
      </rPr>
      <t xml:space="preserve"> Data source: commercial banks (including data on private and state-owned banks). Deposits related to contingent liabilities are excluded.</t>
    </r>
  </si>
  <si>
    <r>
      <t>7</t>
    </r>
    <r>
      <rPr>
        <sz val="9"/>
        <rFont val="Arial"/>
        <family val="2"/>
      </rPr>
      <t xml:space="preserve"> In compliance with the requirements of the </t>
    </r>
    <r>
      <rPr>
        <i/>
        <sz val="9"/>
        <rFont val="Arial"/>
        <family val="2"/>
      </rPr>
      <t xml:space="preserve">EXTERNAL DEBT STATISTICS, Guide for Compilers and Users, IMF 2003 paragraphs </t>
    </r>
    <r>
      <rPr>
        <sz val="9"/>
        <rFont val="Arial"/>
        <family val="2"/>
      </rPr>
      <t>3.14 and 7.5, disbursements</t>
    </r>
  </si>
  <si>
    <t xml:space="preserve">    related to direct investment are included in the long-term external debt.</t>
  </si>
  <si>
    <r>
      <t xml:space="preserve">  </t>
    </r>
    <r>
      <rPr>
        <vertAlign val="superscript"/>
        <sz val="9"/>
        <rFont val="Arial Cyr"/>
        <family val="0"/>
      </rPr>
      <t xml:space="preserve">5 </t>
    </r>
    <r>
      <rPr>
        <sz val="9"/>
        <rFont val="Arial Cyr"/>
        <family val="2"/>
      </rPr>
      <t>Deposits related to contingent liabilities are excluded.</t>
    </r>
  </si>
  <si>
    <r>
      <t xml:space="preserve">  </t>
    </r>
    <r>
      <rPr>
        <vertAlign val="superscript"/>
        <sz val="9"/>
        <rFont val="Arial Cyr"/>
        <family val="0"/>
      </rPr>
      <t>6</t>
    </r>
    <r>
      <rPr>
        <sz val="9"/>
        <rFont val="Arial Cyr"/>
        <family val="2"/>
      </rPr>
      <t xml:space="preserve"> Including received loans (excl. intercompany loans) registered by the BNB and on which the BNB has received information, as well as disbursements on government guaranteed</t>
    </r>
  </si>
  <si>
    <t xml:space="preserve">    loans (Source: Register of Government and Government-guaranteed Debt of the Ministry of Finance. Preliminary data as of February 24, 2006).</t>
  </si>
  <si>
    <r>
      <t xml:space="preserve">  </t>
    </r>
    <r>
      <rPr>
        <vertAlign val="superscript"/>
        <sz val="9"/>
        <rFont val="Arial Cyr"/>
        <family val="0"/>
      </rPr>
      <t>7</t>
    </r>
    <r>
      <rPr>
        <sz val="9"/>
        <rFont val="Arial Cyr"/>
        <family val="2"/>
      </rPr>
      <t xml:space="preserve"> Received loans related to direct investments are classified as long-term loans.</t>
    </r>
  </si>
  <si>
    <r>
      <t xml:space="preserve">  </t>
    </r>
    <r>
      <rPr>
        <vertAlign val="superscript"/>
        <sz val="9"/>
        <rFont val="Arial Cyr"/>
        <family val="0"/>
      </rPr>
      <t>8</t>
    </r>
    <r>
      <rPr>
        <sz val="9"/>
        <rFont val="Arial Cyr"/>
        <family val="2"/>
      </rPr>
      <t xml:space="preserve"> Data not included in the Gross External Debt Disbursements table by institutional sector.</t>
    </r>
  </si>
  <si>
    <r>
      <t xml:space="preserve">  </t>
    </r>
    <r>
      <rPr>
        <vertAlign val="superscript"/>
        <sz val="9"/>
        <rFont val="Arial Cyr"/>
        <family val="0"/>
      </rPr>
      <t>9</t>
    </r>
    <r>
      <rPr>
        <sz val="9"/>
        <rFont val="Arial Cyr"/>
        <family val="2"/>
      </rPr>
      <t xml:space="preserve"> The net increase in the trade credit stock over  the reporting month is reported in supplementary tables to the the Gross External Debt Disbursements table,</t>
    </r>
  </si>
  <si>
    <r>
      <t xml:space="preserve">  </t>
    </r>
    <r>
      <rPr>
        <vertAlign val="superscript"/>
        <sz val="9"/>
        <rFont val="Arial Cyr"/>
        <family val="0"/>
      </rPr>
      <t>2</t>
    </r>
    <r>
      <rPr>
        <sz val="9"/>
        <rFont val="Arial Cyr"/>
        <family val="2"/>
      </rPr>
      <t xml:space="preserve"> Data source: Register of Government and Government-guaranteed Debt of the Ministry of Finance. Preliminary data as of February 24, 2006. </t>
    </r>
  </si>
  <si>
    <t xml:space="preserve">    Excluding data on debt liabilities of public companies and government guaranteed debt.</t>
  </si>
  <si>
    <r>
      <t xml:space="preserve">  </t>
    </r>
    <r>
      <rPr>
        <vertAlign val="superscript"/>
        <sz val="9"/>
        <rFont val="Arial"/>
        <family val="2"/>
      </rPr>
      <t>3</t>
    </r>
    <r>
      <rPr>
        <sz val="9"/>
        <rFont val="Arial"/>
        <family val="2"/>
      </rPr>
      <t xml:space="preserve"> Principal and interest payments on Brady bonds, Eurobonds and Global bonds and government securities held by non-residents. </t>
    </r>
  </si>
  <si>
    <t xml:space="preserve">    with minus sign. The net increase of the stock of Brady bonds, Eurobonds and Global bonds held by residents in the reporting month represents net decrease of the liabilities to non-residents and is reflected in the table of payments with a positive sign. </t>
  </si>
  <si>
    <r>
      <t xml:space="preserve">    6  </t>
    </r>
    <r>
      <rPr>
        <sz val="9"/>
        <rFont val="Arial Cyr"/>
        <family val="2"/>
      </rPr>
      <t>The net increase in the stock of deposits in the reporting month is reported in the Gross External Debt Disbursements table, while the net decrease - in the Gross External Debt Service table.</t>
    </r>
  </si>
  <si>
    <t xml:space="preserve">    Deposits connected to contingent liabilities are excluded.</t>
  </si>
  <si>
    <r>
      <t xml:space="preserve">   </t>
    </r>
    <r>
      <rPr>
        <vertAlign val="superscript"/>
        <sz val="9"/>
        <rFont val="Arial Cyr"/>
        <family val="0"/>
      </rPr>
      <t>7</t>
    </r>
    <r>
      <rPr>
        <sz val="9"/>
        <rFont val="Arial Cyr"/>
        <family val="2"/>
      </rPr>
      <t xml:space="preserve"> Including principal and interest payments (excluding intercompany loans) registered by the BNB and on which the BNB has received information as well as payments on  </t>
    </r>
  </si>
  <si>
    <t xml:space="preserve">    government guaranteed debt (source: Register of Government and Government-guaranteed Debt of the Ministry of Finance. Preliminary data as of February 24, 2006).</t>
  </si>
  <si>
    <r>
      <t xml:space="preserve">    8</t>
    </r>
    <r>
      <rPr>
        <sz val="9"/>
        <rFont val="Arial"/>
        <family val="2"/>
      </rPr>
      <t xml:space="preserve"> In compliance with the requirements of the </t>
    </r>
    <r>
      <rPr>
        <i/>
        <sz val="9"/>
        <rFont val="Arial"/>
        <family val="2"/>
      </rPr>
      <t xml:space="preserve">EXTERNAL DEBT STATISTICS, Guide for Compilers and Users, IMF 2003 paragrafs </t>
    </r>
    <r>
      <rPr>
        <sz val="9"/>
        <rFont val="Arial"/>
        <family val="2"/>
      </rPr>
      <t>3.14 and 7.5, disbursements</t>
    </r>
  </si>
  <si>
    <t xml:space="preserve">    related to direct investment are included in the long-term external debt service.</t>
  </si>
  <si>
    <r>
      <t xml:space="preserve">   </t>
    </r>
    <r>
      <rPr>
        <vertAlign val="superscript"/>
        <sz val="9"/>
        <rFont val="Arial Cyr"/>
        <family val="0"/>
      </rPr>
      <t>9</t>
    </r>
    <r>
      <rPr>
        <sz val="9"/>
        <rFont val="Arial Cyr"/>
        <family val="2"/>
      </rPr>
      <t xml:space="preserve"> Data not included in table Gross External Debt Service by debtors and creditors.</t>
    </r>
  </si>
  <si>
    <r>
      <t xml:space="preserve">   </t>
    </r>
    <r>
      <rPr>
        <vertAlign val="superscript"/>
        <sz val="9"/>
        <rFont val="Arial Cyr"/>
        <family val="0"/>
      </rPr>
      <t>10</t>
    </r>
    <r>
      <rPr>
        <sz val="9"/>
        <rFont val="Arial Cyr"/>
        <family val="2"/>
      </rPr>
      <t xml:space="preserve"> The net increase in the trade credit stock over the reporting month is reported in supplementary tables to the Gross External Debt Disbursements table,</t>
    </r>
  </si>
  <si>
    <t xml:space="preserve">       while the net decrease is reported in supplementary tables to the Gross External Debt Service table.</t>
  </si>
  <si>
    <t xml:space="preserve">           Commercial banks</t>
  </si>
  <si>
    <t xml:space="preserve">         Money market instruments </t>
  </si>
  <si>
    <t>Cash in foreign currencies</t>
  </si>
  <si>
    <t>incl. EUR</t>
  </si>
  <si>
    <t>Base metals and their products, including:</t>
  </si>
  <si>
    <t>Mineral products and fuels, including:</t>
  </si>
  <si>
    <t>Animal and vegetable products, food, drinks and tobacco products, including:</t>
  </si>
  <si>
    <t>Chemical products, plastics and rubber, including:</t>
  </si>
  <si>
    <t>Wood, paper, earthenware and glass products, including</t>
  </si>
  <si>
    <t>Commodity groups</t>
  </si>
  <si>
    <t xml:space="preserve">Consumer goods </t>
  </si>
  <si>
    <t>Food</t>
  </si>
  <si>
    <t>Tobacco</t>
  </si>
  <si>
    <t>Clothing and footwear</t>
  </si>
  <si>
    <t>Fertilizers</t>
  </si>
  <si>
    <t>Cement</t>
  </si>
  <si>
    <t>Investment goods</t>
  </si>
  <si>
    <t>Electrical machines</t>
  </si>
  <si>
    <t>Spare parts and equipment</t>
  </si>
  <si>
    <t>Petroleum products</t>
  </si>
  <si>
    <t>Food, drinks and tobacco</t>
  </si>
  <si>
    <t>Fuels</t>
  </si>
  <si>
    <t xml:space="preserve">  Oils</t>
  </si>
  <si>
    <t>COUNTRIES</t>
  </si>
  <si>
    <t>Macroeconomic Indicators</t>
  </si>
  <si>
    <t xml:space="preserve">Gross Domestic Product </t>
  </si>
  <si>
    <t xml:space="preserve">Consumer Prices by Component </t>
  </si>
  <si>
    <t>Balance of Payments</t>
  </si>
  <si>
    <t xml:space="preserve">Exports by Commodity Group </t>
  </si>
  <si>
    <t xml:space="preserve">Imports by Commodity Group </t>
  </si>
  <si>
    <t xml:space="preserve">Exports by Use </t>
  </si>
  <si>
    <t xml:space="preserve">Imports by Use </t>
  </si>
  <si>
    <t>Exports by Major Trading Partner and Region</t>
  </si>
  <si>
    <t xml:space="preserve">Imports by Major Trading Partner and Region </t>
  </si>
  <si>
    <t xml:space="preserve">Currency Structure of Exports and Imports </t>
  </si>
  <si>
    <t>Gross External Debt by Institutional Sector</t>
  </si>
  <si>
    <t xml:space="preserve">Gross External Debt Disbursements by Institutional Sector </t>
  </si>
  <si>
    <t xml:space="preserve">Gross External Debt Service by Institutional Sector </t>
  </si>
  <si>
    <t>International Investment Position</t>
  </si>
  <si>
    <t xml:space="preserve">Balance Sheet of the BNB </t>
  </si>
  <si>
    <t>Monetary Survey</t>
  </si>
  <si>
    <t>Analytical Reporting of the BNB</t>
  </si>
  <si>
    <t xml:space="preserve">Analytical Reporting of Commercial Banks </t>
  </si>
  <si>
    <t xml:space="preserve">Nominal Interest Rates on Short-term Lev Loans </t>
  </si>
  <si>
    <t xml:space="preserve">Real Interest Rates on Short-term Lev Loans </t>
  </si>
  <si>
    <t xml:space="preserve">Nominal Interest Rates on Lev Deposits (of over one day up to one month) </t>
  </si>
  <si>
    <t xml:space="preserve">Real Interest Rates on Lev Deposits (of over one day up to one month) </t>
  </si>
  <si>
    <t xml:space="preserve">Claims on Loans by Sector </t>
  </si>
  <si>
    <t xml:space="preserve">Claims on Loans by Currency </t>
  </si>
  <si>
    <t xml:space="preserve">Claims on Loans by Original Term to Maturity </t>
  </si>
  <si>
    <t xml:space="preserve">Claims on Household Loans by Type </t>
  </si>
  <si>
    <t xml:space="preserve">Denomination Composition in Banknotes and Coins </t>
  </si>
  <si>
    <t xml:space="preserve">Bank Groups </t>
  </si>
  <si>
    <t xml:space="preserve">Credit Portfolio of Commercial Banks </t>
  </si>
  <si>
    <t xml:space="preserve">High-liquidity Asset Ratios </t>
  </si>
  <si>
    <t xml:space="preserve">Consolidated State Budget </t>
  </si>
  <si>
    <t xml:space="preserve">Government Securities Auctions </t>
  </si>
  <si>
    <t xml:space="preserve">Government Securities Primary Registration and Payments </t>
  </si>
  <si>
    <t xml:space="preserve">Government Securities Transactions Registered in the Secondary Market </t>
  </si>
  <si>
    <t>17. Balance Sheet of the BNB</t>
  </si>
  <si>
    <t>58. Forex Market. Transactions with Final Customers*</t>
  </si>
  <si>
    <t>57. Forex Market. Interbank Spot Market*</t>
  </si>
  <si>
    <t>56. Forex Market. BNB Spot Transactions*</t>
  </si>
  <si>
    <t>54. Bulgarian Stock Exchange – Sofia, Primary Market, 2005</t>
  </si>
  <si>
    <t>55. Volume of Bulgarian Stock Exchange Securities Transactions − Sofia, 2005</t>
  </si>
  <si>
    <t>51. Government Securities Primary Registration and Payments</t>
  </si>
  <si>
    <t>50. Government Securities Auctions</t>
  </si>
  <si>
    <t>49. Consolidated State Budget</t>
  </si>
  <si>
    <t>47. Credit Portfolio of Commercial Banks</t>
  </si>
  <si>
    <t>48. High-liquidity Asset Ratios</t>
  </si>
  <si>
    <r>
      <t>Other Imports</t>
    </r>
    <r>
      <rPr>
        <b/>
        <i/>
        <vertAlign val="superscript"/>
        <sz val="9"/>
        <rFont val="Arial"/>
        <family val="2"/>
      </rPr>
      <t xml:space="preserve"> 1/</t>
    </r>
  </si>
  <si>
    <r>
      <t xml:space="preserve">Other Imports </t>
    </r>
    <r>
      <rPr>
        <vertAlign val="superscript"/>
        <sz val="9"/>
        <rFont val="Arial"/>
        <family val="2"/>
      </rPr>
      <t>1/</t>
    </r>
  </si>
  <si>
    <t>12. CURRENCY STRUCTURE OF EXPORTS AND IMPORTS</t>
  </si>
  <si>
    <r>
      <t xml:space="preserve">13. GROSS EXTERNAL DEBT BY INSTITUTIONAL SECTOR </t>
    </r>
    <r>
      <rPr>
        <b/>
        <vertAlign val="superscript"/>
        <sz val="12"/>
        <rFont val="Times New Roman Cyr"/>
        <family val="0"/>
      </rPr>
      <t>1</t>
    </r>
  </si>
  <si>
    <r>
      <t>1</t>
    </r>
    <r>
      <rPr>
        <vertAlign val="superscript"/>
        <sz val="9"/>
        <rFont val="Arial Cyr"/>
        <family val="0"/>
      </rPr>
      <t xml:space="preserve"> </t>
    </r>
    <r>
      <rPr>
        <sz val="9"/>
        <rFont val="Arial Cyr"/>
        <family val="2"/>
      </rPr>
      <t>For the purpose of comparison, BIR is capitalised on an annual basis. Since 1 February 2005 BIR is capitalised at day-count convention of ‘30/360’ for the calendar month. Up to 31 January 2005 end-month BIR capitalised at day-count convention ‘number of days from the day of issue to the maturity of three-month government securities/360’ is reported.</t>
    </r>
  </si>
  <si>
    <r>
      <t>2</t>
    </r>
    <r>
      <rPr>
        <sz val="9"/>
        <rFont val="Arial Cyr"/>
        <family val="2"/>
      </rPr>
      <t xml:space="preserve"> The new business on time deposits, repos and loans category includes the new agreements during the reporting period (all contracts and conditions which define for the first time the interest rate on a deposit, repo or a loan, as well as all renegotiations of the conditions on an existing instrument, including those that are terminated/matured during the reporting period) as well as renegotiated under the same conditions deposits/repos during the period. Interest rates and amounts on new business on overnight and savings deposits coincide with those on outstanding amounts at the end of the reporting period.</t>
    </r>
  </si>
  <si>
    <r>
      <t>3</t>
    </r>
    <r>
      <rPr>
        <sz val="9"/>
        <rFont val="Arial Cyr"/>
        <family val="2"/>
      </rPr>
      <t xml:space="preserve"> From February 2000 to December 2002 overnight deposits denominated in euro and US dollars included savings deposits due to their similar interest rate levels and lack of strict differentiation between these deposits.</t>
    </r>
  </si>
  <si>
    <r>
      <t>4</t>
    </r>
    <r>
      <rPr>
        <sz val="9"/>
        <rFont val="Arial Cyr"/>
        <family val="2"/>
      </rPr>
      <t xml:space="preserve"> Interest rates on short-term loans include interest rate on overdraft also.</t>
    </r>
  </si>
  <si>
    <t>46. Liquidity of Commercial Banks as of 31 December 2005</t>
  </si>
  <si>
    <t>34. Denomination Composition in Banknotes and Coins</t>
  </si>
  <si>
    <t>26. Claims on Loans by Sector</t>
  </si>
  <si>
    <t>27. Claims on Loans by Currency</t>
  </si>
  <si>
    <t>28. Claims on Loans by Original Term to Maturity</t>
  </si>
  <si>
    <t>29. Claims on Household Loans by Type</t>
  </si>
  <si>
    <t>24. Nominal Interest Rates on Lev Deposits (of over one day up to one month)</t>
  </si>
  <si>
    <t>25. Real Interest Rates on Lev Deposits (of over one day up to one month)*</t>
  </si>
  <si>
    <t>22. Nominal Interest Rates on Short-term Lev Loans</t>
  </si>
  <si>
    <t>23. Real Interest Rates on Short-term Lev Loans *</t>
  </si>
  <si>
    <t>Italy</t>
  </si>
  <si>
    <t xml:space="preserve">Germany </t>
  </si>
  <si>
    <t>Greece</t>
  </si>
  <si>
    <t>Belgium</t>
  </si>
  <si>
    <r>
      <t xml:space="preserve">REAL SECTOR </t>
    </r>
    <r>
      <rPr>
        <b/>
        <u val="single"/>
        <vertAlign val="superscript"/>
        <sz val="10"/>
        <rFont val="Arial"/>
        <family val="2"/>
      </rPr>
      <t>1</t>
    </r>
  </si>
  <si>
    <t xml:space="preserve">France </t>
  </si>
  <si>
    <t>Spain</t>
  </si>
  <si>
    <t>G. Britain</t>
  </si>
  <si>
    <t xml:space="preserve">Austria </t>
  </si>
  <si>
    <t>Netherlands</t>
  </si>
  <si>
    <t>Export and Import Price Indices by Component</t>
  </si>
  <si>
    <t xml:space="preserve">Interest Rates and Government Securities Yield </t>
  </si>
  <si>
    <r>
      <t xml:space="preserve">4. EXPORT AND IMPORT PRICE INDICES BY COMPONENT </t>
    </r>
    <r>
      <rPr>
        <b/>
        <vertAlign val="superscript"/>
        <sz val="12"/>
        <color indexed="63"/>
        <rFont val="Times New Roman"/>
        <family val="1"/>
      </rPr>
      <t>*</t>
    </r>
  </si>
  <si>
    <t>21. INTEREST RATES AND GOVERNMENT SECURITIES YIELD</t>
  </si>
  <si>
    <t>Loans of Non-financial Corporations, Households and Non-profit Institutions Serving Households by Type and Economic Activity</t>
  </si>
  <si>
    <t>Loans of Non-financial Corporations, Households and Non-profit Institutions Serving Households by Amount and Economic Activity</t>
  </si>
  <si>
    <t>Deposits of Non-financial Corporations, Households and Non-profit Institutions Serving Households by Type and Economic Activity</t>
  </si>
  <si>
    <t>Deposits of Non-financial Corporations, Households and Non-profit Institutions Serving Households by Amount and Economic Activity</t>
  </si>
  <si>
    <t>Balance Sheet of the Banking System as of December 2005</t>
  </si>
  <si>
    <t>Income Statement of the Banking System as of December 2005</t>
  </si>
  <si>
    <t>Balance Sheet of Group I Banks as of December 2005</t>
  </si>
  <si>
    <t>Income Statement of Group I Banks as of December 2005</t>
  </si>
  <si>
    <t>Balance Sheet of Group II Banks as of December 2005</t>
  </si>
  <si>
    <t>Income Statement of Group II Banks as of December 2005</t>
  </si>
  <si>
    <t>Balance Sheet of Group III Banks as of December 2005</t>
  </si>
  <si>
    <t>Income Statement of Group III Banks as of December 2005</t>
  </si>
  <si>
    <t>Capital Coverige of Currency Risk</t>
  </si>
  <si>
    <t>Capital Adequacy of the Banking System and by Bank Group as of December 2005</t>
  </si>
  <si>
    <t>45. Capital Adequacy of the Banking System and by Bank Groups as of December 2005</t>
  </si>
  <si>
    <t>44. Capital Coverige of Currency Risk</t>
  </si>
  <si>
    <t>Liquidity of Commercial Banks as of December 2005</t>
  </si>
  <si>
    <t>Poland</t>
  </si>
  <si>
    <t>Cyprus</t>
  </si>
  <si>
    <t>Hungary</t>
  </si>
  <si>
    <t xml:space="preserve">Russia </t>
  </si>
  <si>
    <t>Switzerland</t>
  </si>
  <si>
    <t>Turkey</t>
  </si>
  <si>
    <t>Romania</t>
  </si>
  <si>
    <t>Serbia and Montenegro</t>
  </si>
  <si>
    <t xml:space="preserve">Macedonia </t>
  </si>
  <si>
    <t xml:space="preserve">Croatia </t>
  </si>
  <si>
    <t>USA</t>
  </si>
  <si>
    <t>Singapore</t>
  </si>
  <si>
    <t>China</t>
  </si>
  <si>
    <t>Contents</t>
  </si>
  <si>
    <t>Change on the previous month</t>
  </si>
  <si>
    <t>3.  Consumer Prices by Component</t>
  </si>
  <si>
    <t xml:space="preserve">Change on the
corresponding
month
of previous
year
(total)     </t>
  </si>
  <si>
    <t>Change on the average prices of previous year</t>
  </si>
  <si>
    <t>18. Monetary Survey</t>
  </si>
  <si>
    <t>Sweden</t>
  </si>
  <si>
    <t>Czech Republic</t>
  </si>
  <si>
    <t xml:space="preserve">Ukraine </t>
  </si>
  <si>
    <t>Brazil</t>
  </si>
  <si>
    <t>Japan</t>
  </si>
  <si>
    <t>Kazakhstan</t>
  </si>
  <si>
    <t xml:space="preserve">36. INCOME STATEMENT OF THE BANKING SYSTEM  </t>
  </si>
  <si>
    <t xml:space="preserve"> 38. BALANCE SHEET OF GROUP I BANKS </t>
  </si>
  <si>
    <t>39. INCOME STATEMENT OF GROUP I BANKS AS OF DECEMBER 2005</t>
  </si>
  <si>
    <t xml:space="preserve"> 40. BALANCE SHEET OF GROUP IІ BANKS AS OF DECEMBER 2005</t>
  </si>
  <si>
    <t>41. INCOME STATEMENT OF GROUP IІ BANKS AS OF DECEMBER 2005</t>
  </si>
  <si>
    <t xml:space="preserve"> 42. BALANCE SHEET OF GROUP IІІ BANKS AS OF DECEMBER 2005</t>
  </si>
  <si>
    <t>43. INCOME STATEMENT OF GROUP IІІ BANKS AS OF DECEMBER 2005</t>
  </si>
  <si>
    <t>Risk component (BGN ’000)</t>
  </si>
  <si>
    <t>Own funds                      (BGN ’000)</t>
  </si>
  <si>
    <t>Currency</t>
  </si>
  <si>
    <t>imports</t>
  </si>
  <si>
    <t>exports</t>
  </si>
  <si>
    <t>TOTAL</t>
  </si>
  <si>
    <t> Goods: credit</t>
  </si>
  <si>
    <t> Goods: debit</t>
  </si>
  <si>
    <t xml:space="preserve">  Other services: credit </t>
  </si>
  <si>
    <t>    Balance on Income</t>
  </si>
  <si>
    <t>    Total, Groups A Plus B</t>
  </si>
  <si>
    <t xml:space="preserve">    General Government </t>
  </si>
  <si>
    <t>    Other sectors</t>
  </si>
  <si>
    <t>   Other</t>
  </si>
  <si>
    <t>    Monetary authorities</t>
  </si>
  <si>
    <t>    General Government</t>
  </si>
  <si>
    <t xml:space="preserve">    Other </t>
  </si>
  <si>
    <t>   Total, Groups A Through C</t>
  </si>
  <si>
    <t>D. Net Errors and Omissions</t>
  </si>
  <si>
    <t>E. Reserves and Related Items</t>
  </si>
  <si>
    <r>
      <t>A. Current Account </t>
    </r>
    <r>
      <rPr>
        <b/>
        <vertAlign val="superscript"/>
        <sz val="10"/>
        <rFont val="Arial"/>
        <family val="2"/>
      </rPr>
      <t>1</t>
    </r>
  </si>
  <si>
    <r>
      <t>    Balance on Goods </t>
    </r>
    <r>
      <rPr>
        <vertAlign val="superscript"/>
        <sz val="10"/>
        <rFont val="Arial"/>
        <family val="0"/>
      </rPr>
      <t>2</t>
    </r>
  </si>
  <si>
    <r>
      <t>  Transportation: credit </t>
    </r>
    <r>
      <rPr>
        <vertAlign val="superscript"/>
        <sz val="10"/>
        <rFont val="Arial"/>
        <family val="0"/>
      </rPr>
      <t>3</t>
    </r>
  </si>
  <si>
    <r>
      <t>  Travel: credit </t>
    </r>
    <r>
      <rPr>
        <vertAlign val="superscript"/>
        <sz val="10"/>
        <rFont val="Arial"/>
        <family val="0"/>
      </rPr>
      <t>4</t>
    </r>
  </si>
  <si>
    <r>
      <t>  Transportation: debit </t>
    </r>
    <r>
      <rPr>
        <vertAlign val="superscript"/>
        <sz val="10"/>
        <rFont val="Arial"/>
        <family val="0"/>
      </rPr>
      <t>3</t>
    </r>
  </si>
  <si>
    <r>
      <t>  Travel: debit </t>
    </r>
    <r>
      <rPr>
        <vertAlign val="superscript"/>
        <sz val="10"/>
        <rFont val="Arial"/>
        <family val="0"/>
      </rPr>
      <t>4</t>
    </r>
  </si>
  <si>
    <r>
      <t>  Compensation of employees: credit </t>
    </r>
    <r>
      <rPr>
        <vertAlign val="superscript"/>
        <sz val="10"/>
        <rFont val="Arial"/>
        <family val="0"/>
      </rPr>
      <t>5</t>
    </r>
  </si>
  <si>
    <r>
      <t>B. Capital Account </t>
    </r>
    <r>
      <rPr>
        <vertAlign val="superscript"/>
        <sz val="10"/>
        <rFont val="Arial"/>
        <family val="0"/>
      </rPr>
      <t>1,6</t>
    </r>
  </si>
  <si>
    <r>
      <t>C. Financial Account </t>
    </r>
    <r>
      <rPr>
        <vertAlign val="superscript"/>
        <sz val="10"/>
        <rFont val="Arial"/>
        <family val="0"/>
      </rPr>
      <t>1,6</t>
    </r>
  </si>
  <si>
    <r>
      <t> Direct investment in reporting economy </t>
    </r>
    <r>
      <rPr>
        <vertAlign val="superscript"/>
        <sz val="10"/>
        <rFont val="Arial"/>
        <family val="0"/>
      </rPr>
      <t>7</t>
    </r>
  </si>
  <si>
    <r>
      <t>  Other capital in reporting economy </t>
    </r>
    <r>
      <rPr>
        <vertAlign val="superscript"/>
        <sz val="10"/>
        <rFont val="Arial"/>
        <family val="0"/>
      </rPr>
      <t>8</t>
    </r>
  </si>
  <si>
    <r>
      <t> Mergers and acquisitions </t>
    </r>
    <r>
      <rPr>
        <vertAlign val="superscript"/>
        <sz val="10"/>
        <rFont val="Arial"/>
        <family val="0"/>
      </rPr>
      <t>9</t>
    </r>
  </si>
  <si>
    <r>
      <t>   Trade credits: assets, net </t>
    </r>
    <r>
      <rPr>
        <vertAlign val="superscript"/>
        <sz val="10"/>
        <rFont val="Arial"/>
        <family val="0"/>
      </rPr>
      <t>10</t>
    </r>
  </si>
  <si>
    <r>
      <t>   Other forex deposits: assets </t>
    </r>
    <r>
      <rPr>
        <vertAlign val="superscript"/>
        <sz val="10"/>
        <rFont val="Arial"/>
        <family val="0"/>
      </rPr>
      <t>11</t>
    </r>
  </si>
  <si>
    <r>
      <t>   Trade credits: liabilities, net </t>
    </r>
    <r>
      <rPr>
        <vertAlign val="superscript"/>
        <sz val="10"/>
        <rFont val="Arial"/>
        <family val="0"/>
      </rPr>
      <t>10</t>
    </r>
  </si>
  <si>
    <r>
      <t>    Other sectors </t>
    </r>
    <r>
      <rPr>
        <vertAlign val="superscript"/>
        <sz val="10"/>
        <rFont val="Arial"/>
        <family val="0"/>
      </rPr>
      <t>8</t>
    </r>
  </si>
  <si>
    <r>
      <t> BNB Reserve Assets </t>
    </r>
    <r>
      <rPr>
        <vertAlign val="superscript"/>
        <sz val="10"/>
        <rFont val="Arial"/>
        <family val="0"/>
      </rPr>
      <t>12</t>
    </r>
  </si>
  <si>
    <t>Other fees and commissions</t>
  </si>
  <si>
    <t>Gain/loss on assets held for resale</t>
  </si>
  <si>
    <t>Gain/loss on sale of other assets</t>
  </si>
  <si>
    <t>Gain/loss on foreign currency transactions</t>
  </si>
  <si>
    <t>Other non-interest income</t>
  </si>
  <si>
    <t>NON-INTEREST EXPENDITURE</t>
  </si>
  <si>
    <t>Salary, social security, and pension expenditure</t>
  </si>
  <si>
    <t>Occupancy expenditure, net</t>
  </si>
  <si>
    <t>External service expenditure paid to shareholders and affiliates</t>
  </si>
  <si>
    <t>Other external service expenditure</t>
  </si>
  <si>
    <t>Other non-interest expenditure</t>
  </si>
  <si>
    <t>GAIN/LOSS BEFORE FOREIGN EXCHANGE REVALUATION,</t>
  </si>
  <si>
    <t>EXTRA INCOME/EXPENDITURE AND TAX ITEMS</t>
  </si>
  <si>
    <t>GAIN/LOSS ON FOREIGN EXCHANGE REVALUATION</t>
  </si>
  <si>
    <t>EXTRAORDINARY GAIN/LOSS</t>
  </si>
  <si>
    <t>TAX</t>
  </si>
  <si>
    <t>MINORITY INTEREST</t>
  </si>
  <si>
    <t>PROFIT/LOSS, NET</t>
  </si>
  <si>
    <t>as of 31 December 2005</t>
  </si>
  <si>
    <t>Group I</t>
  </si>
  <si>
    <t>FIRST INVESTMENT BANK</t>
  </si>
  <si>
    <t>RAIFFEISENBANK, BULGARIA</t>
  </si>
  <si>
    <t>UNITED BULGARIAN BANK</t>
  </si>
  <si>
    <t>DSK BANK</t>
  </si>
  <si>
    <t>DZI BANK</t>
  </si>
  <si>
    <t>SG EXPRESSBANK</t>
  </si>
  <si>
    <t>BULBANK</t>
  </si>
  <si>
    <r>
      <t>6</t>
    </r>
    <r>
      <rPr>
        <sz val="9"/>
        <rFont val="Arial"/>
        <family val="2"/>
      </rPr>
      <t xml:space="preserve"> Data on public and private companies, including government guaranteed loans. Intercompany loans are excluded. Data cover only loans registered by the BNB and on which the BNB has received information.</t>
    </r>
  </si>
  <si>
    <r>
      <t xml:space="preserve">  </t>
    </r>
    <r>
      <rPr>
        <vertAlign val="superscript"/>
        <sz val="9"/>
        <rFont val="Arial Cyr"/>
        <family val="0"/>
      </rPr>
      <t>1</t>
    </r>
    <r>
      <rPr>
        <sz val="9"/>
        <rFont val="Arial Cyr"/>
        <family val="2"/>
      </rPr>
      <t xml:space="preserve"> Actual disbursements. Preliminary data. Data are recalculated in euro based on monthly average exchange rates of the respective foreign currencies.</t>
    </r>
  </si>
  <si>
    <t>HVB BANK BIOCHIM</t>
  </si>
  <si>
    <t>ECONOMIC AND INVESTMENT BANK</t>
  </si>
  <si>
    <t>BULGARIAN POST BANK</t>
  </si>
  <si>
    <t>Group II</t>
  </si>
  <si>
    <t>INVESTBANK</t>
  </si>
  <si>
    <t>MUNICIPAL BANK</t>
  </si>
  <si>
    <t>BULGARIAN-AMERICAN CREDIT BANK</t>
  </si>
  <si>
    <t>PIRAEUS-EUROBANK</t>
  </si>
  <si>
    <t>UNIONBANK</t>
  </si>
  <si>
    <t>CORPORATE COMMERCIAL BANK</t>
  </si>
  <si>
    <t>PROCREDIT BANK</t>
  </si>
  <si>
    <t>D COMMERCE BANK (FORMER DEMIRBANK, BULGARIA)</t>
  </si>
  <si>
    <t>TOKUDA BANK</t>
  </si>
  <si>
    <t>WESTEAST BANK</t>
  </si>
  <si>
    <t>BNP PARIBAS, BULGARIA</t>
  </si>
  <si>
    <t>INTERNATIONAL ASSET BANK (FEIB)</t>
  </si>
  <si>
    <t>EMPORIKI BANK − BULGARIA</t>
  </si>
  <si>
    <t>TEXIM PRIVATE ENTREPRENEURIAL BANK</t>
  </si>
  <si>
    <t>ALLIANZ BULGARIA COMMERCIAL BANK</t>
  </si>
  <si>
    <t>ENCOURAGEMENT BANK</t>
  </si>
  <si>
    <t>CENTRAL COOPERATIVE BANK</t>
  </si>
  <si>
    <t>HEBROS COMMERCIAL BANK</t>
  </si>
  <si>
    <t>Group III</t>
  </si>
  <si>
    <t>ING BANK N. V., SOFIA BRANCH</t>
  </si>
  <si>
    <t>PIRAEUS BANK, SOFIA BRANCH</t>
  </si>
  <si>
    <t>NATIONAL BANK OF GREECE, SOFIA BRANCH</t>
  </si>
  <si>
    <t>CITIBANK N. A., SOFIA BRANCH</t>
  </si>
  <si>
    <t>T.C. ZIRAAT BANK, SOFIA BRANCH</t>
  </si>
  <si>
    <t>ALPHA BANK, SOFIA BRANCH</t>
  </si>
  <si>
    <t xml:space="preserve">*  Banks are classified only for statistical purposes.  </t>
  </si>
  <si>
    <t>Group I: the ten biggest banks.</t>
  </si>
  <si>
    <t>Group II: the rest of the banks.</t>
  </si>
  <si>
    <t>Group III: foreign banks’ branches.</t>
  </si>
  <si>
    <t>Code</t>
  </si>
  <si>
    <t>Bank</t>
  </si>
  <si>
    <t>Including</t>
  </si>
  <si>
    <t>Other currencies</t>
  </si>
  <si>
    <t>FOREIGN EXCHANGE REVALUATION GAIN/LOSS</t>
  </si>
  <si>
    <t>Related parties</t>
  </si>
  <si>
    <t>Unrelated parties</t>
  </si>
  <si>
    <t>related parties</t>
  </si>
  <si>
    <t>unrelated parties</t>
  </si>
  <si>
    <t>LIABILITIES, RESERVES AND FINANCIAL RESULT</t>
  </si>
  <si>
    <t>Reserves and financial result</t>
  </si>
  <si>
    <t>Revaluation reserves</t>
  </si>
  <si>
    <t>Reserves and financial result, total</t>
  </si>
  <si>
    <t>Liabilities, reserves, and financial result, total</t>
  </si>
  <si>
    <t>Interest expenditure on demand deposits by non-financial institutions and other customers</t>
  </si>
  <si>
    <t>Interest expenditure on time deposits by non-financial institutions and other customers</t>
  </si>
  <si>
    <t>Interest expenditure on savings deposits by non-financial institutions and other customers</t>
  </si>
  <si>
    <t>I</t>
  </si>
  <si>
    <t>VI</t>
  </si>
  <si>
    <t>-</t>
  </si>
  <si>
    <r>
      <t>1</t>
    </r>
    <r>
      <rPr>
        <sz val="9"/>
        <rFont val="Arial Cyr"/>
        <family val="2"/>
      </rPr>
      <t xml:space="preserve"> Preliminary data. Euro equivalent is calculated using the exchange rates of the respective foreign currencies as of end of period.</t>
    </r>
  </si>
  <si>
    <t>2. Gross Domestic Product*</t>
  </si>
  <si>
    <t>Indicators</t>
  </si>
  <si>
    <t>Gross value added by economic sector</t>
  </si>
  <si>
    <t>Agriculture and forestry</t>
  </si>
  <si>
    <t>Industry</t>
  </si>
  <si>
    <t>Services</t>
  </si>
  <si>
    <t>By type of ownership</t>
  </si>
  <si>
    <t>Private sector</t>
  </si>
  <si>
    <t>Public sector</t>
  </si>
  <si>
    <t>Adjustments</t>
  </si>
  <si>
    <t>GDP by component of final demand</t>
  </si>
  <si>
    <t xml:space="preserve">         Final consumption</t>
  </si>
  <si>
    <t>Individual</t>
  </si>
  <si>
    <t>Collective</t>
  </si>
  <si>
    <t>Gross capital formation</t>
  </si>
  <si>
    <t xml:space="preserve">Gross capital formation of fixed capital
</t>
  </si>
  <si>
    <t>Balance (exports − imports)</t>
  </si>
  <si>
    <t>Exports of goods and services</t>
  </si>
  <si>
    <t>Imports of goods and services</t>
  </si>
  <si>
    <t>Statistical discrepancy</t>
  </si>
  <si>
    <t>* Preliminary data.</t>
  </si>
  <si>
    <t>Source: NSI.</t>
  </si>
  <si>
    <t>Volume</t>
  </si>
  <si>
    <t xml:space="preserve">Physical volume index </t>
  </si>
  <si>
    <t>2004 = 100, %</t>
  </si>
  <si>
    <t>(million BGN at corresponding year prices)</t>
  </si>
  <si>
    <t>Total</t>
  </si>
  <si>
    <t>Goods</t>
  </si>
  <si>
    <t xml:space="preserve">Food </t>
  </si>
  <si>
    <t>Non-food</t>
  </si>
  <si>
    <t>January</t>
  </si>
  <si>
    <t>February</t>
  </si>
  <si>
    <t>March</t>
  </si>
  <si>
    <t>April</t>
  </si>
  <si>
    <t>May</t>
  </si>
  <si>
    <t>June</t>
  </si>
  <si>
    <t>July</t>
  </si>
  <si>
    <t>August</t>
  </si>
  <si>
    <t>September</t>
  </si>
  <si>
    <t>October</t>
  </si>
  <si>
    <t>November</t>
  </si>
  <si>
    <t>December</t>
  </si>
  <si>
    <t>Months 2005</t>
  </si>
  <si>
    <t>Source: BNB.</t>
  </si>
  <si>
    <r>
      <t xml:space="preserve">* </t>
    </r>
    <r>
      <rPr>
        <sz val="8"/>
        <color indexed="8"/>
        <rFont val="Arial Cyr"/>
        <family val="0"/>
      </rPr>
      <t>Real interest rates are based on average monthly interest rates deflated by monthly inflation.</t>
    </r>
  </si>
  <si>
    <t>* Real interest rates are based on average monthly interest rates deflated by monthly inflation.</t>
  </si>
  <si>
    <t>2005</t>
  </si>
  <si>
    <t>VІІ</t>
  </si>
  <si>
    <t>VІІІ</t>
  </si>
  <si>
    <t>ІХ</t>
  </si>
  <si>
    <t>Х</t>
  </si>
  <si>
    <t>ХІ</t>
  </si>
  <si>
    <t>ХІІ</t>
  </si>
  <si>
    <t>( % )</t>
  </si>
  <si>
    <t>V</t>
  </si>
  <si>
    <t>II</t>
  </si>
  <si>
    <t>III</t>
  </si>
  <si>
    <t>IV</t>
  </si>
  <si>
    <t>Components</t>
  </si>
  <si>
    <t>Year</t>
  </si>
  <si>
    <t>EXPORTS</t>
  </si>
  <si>
    <t>IMPORTS</t>
  </si>
  <si>
    <t xml:space="preserve">  Source: NSI.</t>
  </si>
  <si>
    <t>(million EUR)</t>
  </si>
  <si>
    <t>Bought</t>
  </si>
  <si>
    <t>Sold</t>
  </si>
  <si>
    <t>Balance</t>
  </si>
  <si>
    <t>BNB with commercial banks</t>
  </si>
  <si>
    <t>BNB with final customers,</t>
  </si>
  <si>
    <t>incl.:</t>
  </si>
  <si>
    <t>with companies and budget organizations</t>
  </si>
  <si>
    <t>cash operations at tills</t>
  </si>
  <si>
    <t>37. BANK GROUPS</t>
  </si>
  <si>
    <t xml:space="preserve">The group classification does not imply banks’ financial performance evaluation </t>
  </si>
  <si>
    <t>and it should not be interpreted as a rating system.</t>
  </si>
  <si>
    <t>commercial banks</t>
  </si>
  <si>
    <t xml:space="preserve"> </t>
  </si>
  <si>
    <t xml:space="preserve">BNB </t>
  </si>
  <si>
    <t>BNB</t>
  </si>
  <si>
    <t>(BGN’000)</t>
  </si>
  <si>
    <t>ISSUE DEPARTMENT</t>
  </si>
  <si>
    <t>ASSETS</t>
  </si>
  <si>
    <t>1. Cash in foreign currency</t>
  </si>
  <si>
    <t>2. Monetary gold and other instruments in gold*</t>
  </si>
  <si>
    <t>3. Foreign securities</t>
  </si>
  <si>
    <t>16. INTERNATIONAL INVESTMENT POSITION *</t>
  </si>
  <si>
    <t>4. Accrued interest receivable</t>
  </si>
  <si>
    <t>LIABILITIES</t>
  </si>
  <si>
    <t>1. Currency in circulation</t>
  </si>
  <si>
    <t>2. Bank deposits and current accounts</t>
  </si>
  <si>
    <t>3. Government deposits and accounts</t>
  </si>
  <si>
    <t>4. Other depositors’ accounts</t>
  </si>
  <si>
    <t>5. Accrued interest payable</t>
  </si>
  <si>
    <t>6. Banking Department deposit</t>
  </si>
  <si>
    <t>BANKING DEPARTMENT</t>
  </si>
  <si>
    <t>1. Non-monetary gold and other precious metals</t>
  </si>
  <si>
    <t>2. Investments in securities</t>
  </si>
  <si>
    <t>3. Loans and advances to banks, net of provisions</t>
  </si>
  <si>
    <t>4. Receivables from government</t>
  </si>
  <si>
    <t>5. Bulgaria’s IMF quota and holdings in other international financial institutions</t>
  </si>
  <si>
    <t>6. Accrued interest receivable</t>
  </si>
  <si>
    <t>7. Equity investments in domestic entities</t>
  </si>
  <si>
    <t>8. Fixed assets</t>
  </si>
  <si>
    <t>9. Other assets</t>
  </si>
  <si>
    <t>10. Banking Department deposit</t>
  </si>
  <si>
    <t>Obligations</t>
  </si>
  <si>
    <t>1. Borrowings from IMF</t>
  </si>
  <si>
    <t>2. Liabilities to international financial institutions</t>
  </si>
  <si>
    <t>3. Accrued interest payable</t>
  </si>
  <si>
    <t>4. Other liabilities</t>
  </si>
  <si>
    <t>Equity, total</t>
  </si>
  <si>
    <t>5. Capital</t>
  </si>
  <si>
    <t>6. Reserves</t>
  </si>
  <si>
    <t>7. Retained profit</t>
  </si>
  <si>
    <t xml:space="preserve">Source: BNB. </t>
  </si>
  <si>
    <t>Due acknowledgment is requested when the contents of the source are quoted.</t>
  </si>
  <si>
    <t>* Monetary gold and other instruments in gold are valued at their market value pursuant to the amendments to Article 28, para. 3, item 6 of the Law on the Bulgarian National Bank effective as of 1 February 2005. As of 31 January 2005 the value of gold and other instruments in gold amounted to BGN 640,265,000.</t>
  </si>
  <si>
    <t>( хил.лв.)</t>
  </si>
  <si>
    <t>FOREIGN ASSETS (NET)</t>
  </si>
  <si>
    <t>Foreing assets</t>
  </si>
  <si>
    <t>Deposits</t>
  </si>
  <si>
    <t>Credits</t>
  </si>
  <si>
    <t>Securities other than shares</t>
  </si>
  <si>
    <t>Shares and other equity</t>
  </si>
  <si>
    <t>Less: foreign liabilities</t>
  </si>
  <si>
    <t xml:space="preserve">  previous year's prices GDP estimate for the same period.</t>
  </si>
  <si>
    <r>
      <t xml:space="preserve">Real effective exchange rate (index June 1997=100) </t>
    </r>
    <r>
      <rPr>
        <vertAlign val="superscript"/>
        <sz val="10"/>
        <rFont val="Arial"/>
        <family val="2"/>
      </rPr>
      <t>17</t>
    </r>
  </si>
  <si>
    <r>
      <t xml:space="preserve">PUBLIC FINANCES </t>
    </r>
    <r>
      <rPr>
        <b/>
        <u val="single"/>
        <vertAlign val="superscript"/>
        <sz val="10"/>
        <rFont val="Arial"/>
        <family val="2"/>
      </rPr>
      <t>9</t>
    </r>
  </si>
  <si>
    <r>
      <t xml:space="preserve">Consumer price indices (period over period change, %) </t>
    </r>
    <r>
      <rPr>
        <vertAlign val="superscript"/>
        <sz val="10"/>
        <rFont val="Arial"/>
        <family val="2"/>
      </rPr>
      <t>4</t>
    </r>
  </si>
  <si>
    <t>Gross value added (million BGN)</t>
  </si>
  <si>
    <t>Gross value added (annual real growth rate, %)</t>
  </si>
  <si>
    <r>
      <t xml:space="preserve">Gross domestic product (million BGN) </t>
    </r>
    <r>
      <rPr>
        <vertAlign val="superscript"/>
        <sz val="10"/>
        <rFont val="Arial"/>
        <family val="2"/>
      </rPr>
      <t>2</t>
    </r>
  </si>
  <si>
    <t>Gross domestic product (annual real growth rate, %)</t>
  </si>
  <si>
    <t>Consumer price indices (average annual change, %)</t>
  </si>
  <si>
    <r>
      <t xml:space="preserve">Domestic market producer price indices  (change, %) </t>
    </r>
    <r>
      <rPr>
        <vertAlign val="superscript"/>
        <sz val="10"/>
        <rFont val="Arial"/>
        <family val="2"/>
      </rPr>
      <t>5</t>
    </r>
  </si>
  <si>
    <t>GDP per capita (BGN)</t>
  </si>
  <si>
    <t xml:space="preserve">   Interest expenditure</t>
  </si>
  <si>
    <t xml:space="preserve">   Non-interest expenditure</t>
  </si>
  <si>
    <t>Claims on households and non-financial institution serving households</t>
  </si>
  <si>
    <r>
      <t xml:space="preserve"> (million EUR) </t>
    </r>
    <r>
      <rPr>
        <b/>
        <i/>
        <vertAlign val="superscript"/>
        <sz val="10"/>
        <rFont val="Arial"/>
        <family val="2"/>
      </rPr>
      <t>7</t>
    </r>
  </si>
  <si>
    <t xml:space="preserve"> (million EUR)</t>
  </si>
  <si>
    <r>
      <t xml:space="preserve">interest rates  </t>
    </r>
    <r>
      <rPr>
        <b/>
        <vertAlign val="superscript"/>
        <sz val="10"/>
        <rFont val="Arial"/>
        <family val="2"/>
      </rPr>
      <t>13</t>
    </r>
  </si>
  <si>
    <r>
      <t>2</t>
    </r>
    <r>
      <rPr>
        <sz val="10"/>
        <rFont val="Arial"/>
        <family val="0"/>
      </rPr>
      <t xml:space="preserve"> Preliminary NSI data for 2005.</t>
    </r>
  </si>
  <si>
    <t>(2005), %</t>
  </si>
  <si>
    <t>Implicit deflators</t>
  </si>
  <si>
    <t>Reserve change</t>
  </si>
  <si>
    <t xml:space="preserve">Food and live animals </t>
  </si>
  <si>
    <t xml:space="preserve">Beverages and tobacco </t>
  </si>
  <si>
    <t xml:space="preserve">Crude materials, inedible, except fuels </t>
  </si>
  <si>
    <t xml:space="preserve">Mineral fuels, lubricants and related materials </t>
  </si>
  <si>
    <t xml:space="preserve">Animal and vegetable oils, fats and waxes </t>
  </si>
  <si>
    <t>Chemicals and related products, n.e.s.</t>
  </si>
  <si>
    <t xml:space="preserve">Manufactured goods classified chiefly by material </t>
  </si>
  <si>
    <t xml:space="preserve">Machinery and transport equipment </t>
  </si>
  <si>
    <t xml:space="preserve">Miscellaneous manufactured articles, n.e.s. </t>
  </si>
  <si>
    <t>* Based on the annual average prices for the previous year</t>
  </si>
  <si>
    <t> Portfolio investment: liabilities</t>
  </si>
  <si>
    <t> Portfolio investment: assets</t>
  </si>
  <si>
    <t> Other investment: assets</t>
  </si>
  <si>
    <t>  Other investment: liabilities</t>
  </si>
  <si>
    <r>
      <t>2)</t>
    </r>
    <r>
      <rPr>
        <sz val="10"/>
        <rFont val="Arial"/>
        <family val="0"/>
      </rPr>
      <t xml:space="preserve"> Data provided by the Customs Agency, supplemented with NSI information and processed by the BNB as of the date of customs clearings. </t>
    </r>
  </si>
  <si>
    <t xml:space="preserve">    Data are revised according to the methodology of the BNB and the NSI for for estimation of imports at FOB prices.</t>
  </si>
  <si>
    <r>
      <t>3)</t>
    </r>
    <r>
      <rPr>
        <sz val="10"/>
        <rFont val="Arial"/>
        <family val="0"/>
      </rPr>
      <t xml:space="preserve"> Estimates according to the methodology of the BNB and the NSI.</t>
    </r>
  </si>
  <si>
    <r>
      <t>4)</t>
    </r>
    <r>
      <rPr>
        <sz val="10"/>
        <rFont val="Arial"/>
        <family val="0"/>
      </rPr>
      <t xml:space="preserve"> Data according to the methodology of the Ministry of Economy and the BNB.</t>
    </r>
  </si>
  <si>
    <r>
      <t>5)</t>
    </r>
    <r>
      <rPr>
        <sz val="10"/>
        <rFont val="Arial"/>
        <family val="0"/>
      </rPr>
      <t xml:space="preserve"> Estimates according to the methodology of the BNB.</t>
    </r>
  </si>
  <si>
    <r>
      <t>7)</t>
    </r>
    <r>
      <rPr>
        <sz val="10"/>
        <rFont val="Arial"/>
        <family val="0"/>
      </rPr>
      <t xml:space="preserve"> Data are provided by the companies with foreign interest, the Privatization Agency, branch ministries, the NSI, the Central Depository, commercial banks, etc.</t>
    </r>
  </si>
  <si>
    <r>
      <t>10)</t>
    </r>
    <r>
      <rPr>
        <sz val="10"/>
        <rFont val="Arial"/>
        <family val="0"/>
      </rPr>
      <t xml:space="preserve"> Bulgaria's foreign claims on trade credits (paid advances and receivables from suppliers) are included in this item. Due to quarterly reporting data are subject to revisions.</t>
    </r>
  </si>
  <si>
    <r>
      <t>11)</t>
    </r>
    <r>
      <rPr>
        <sz val="10"/>
        <rFont val="Arial"/>
        <family val="0"/>
      </rPr>
      <t xml:space="preserve"> A minus sign denotes a decrease in the deposits, a positive sign - an increase.</t>
    </r>
  </si>
  <si>
    <r>
      <t>12)</t>
    </r>
    <r>
      <rPr>
        <sz val="10"/>
        <rFont val="Arial"/>
        <family val="0"/>
      </rPr>
      <t xml:space="preserve"> Excluding changes due to valuation adjustments. A minus sign denotes an increase in the reserves, a positive sign - a decrease. </t>
    </r>
  </si>
  <si>
    <t xml:space="preserve">      Since February 2005 Monetary Gold and other Gold Instruments are evaluated at the market value persuant to the amendent Article 28, par. 3, item 6 of the Law on the Bulgarian National Bank effective as of 1 February 2005.</t>
  </si>
  <si>
    <t>6. EXPORTS BY COMMODITY GROUP</t>
  </si>
  <si>
    <t>Change on same period of previous year</t>
  </si>
  <si>
    <t>Textile, leather materials, clothing, footwear and other consumer goods, including:</t>
  </si>
  <si>
    <r>
      <t>11</t>
    </r>
    <r>
      <rPr>
        <sz val="10"/>
        <rFont val="Arial"/>
        <family val="0"/>
      </rPr>
      <t xml:space="preserve"> Source: BNB.</t>
    </r>
  </si>
  <si>
    <r>
      <t>13</t>
    </r>
    <r>
      <rPr>
        <sz val="10"/>
        <rFont val="Arial"/>
        <family val="0"/>
      </rPr>
      <t xml:space="preserve"> Annual interest rates are calculated by weighing the monthly interest rates with the corresponding amounts.</t>
    </r>
  </si>
  <si>
    <r>
      <t>16</t>
    </r>
    <r>
      <rPr>
        <sz val="10"/>
        <rFont val="Arial"/>
        <family val="0"/>
      </rPr>
      <t xml:space="preserve"> Cumulative data.</t>
    </r>
  </si>
  <si>
    <t>Claims</t>
  </si>
  <si>
    <t>Government securities</t>
  </si>
  <si>
    <t>Less: liabilities</t>
  </si>
  <si>
    <t>Local government and SSFs</t>
  </si>
  <si>
    <t>Financial corporations</t>
  </si>
  <si>
    <t>Households and NPISHs</t>
  </si>
  <si>
    <t>FIXED ASSETS</t>
  </si>
  <si>
    <t>Interbank accounts (net)</t>
  </si>
  <si>
    <t>Other assets and liabilities (net)</t>
  </si>
  <si>
    <t>BROAD MONEY M3</t>
  </si>
  <si>
    <t>MONEY M1</t>
  </si>
  <si>
    <t>Currency outside banks</t>
  </si>
  <si>
    <t>Overnight deposits</t>
  </si>
  <si>
    <t>MONEY M2 (M1 + QUASI-MONEY)</t>
  </si>
  <si>
    <t>QUASI-MONEY</t>
  </si>
  <si>
    <t>Deposits with agreed maturity up to 2 years</t>
  </si>
  <si>
    <t>Deposits redeemable at notice up to 3 months</t>
  </si>
  <si>
    <t>LONGER TERM LIABILITIES NOT INCLUDED IN MONEY SUPPLY</t>
  </si>
  <si>
    <t>DEPOSITS</t>
  </si>
  <si>
    <t>CAPITAL AND RESERVES</t>
  </si>
  <si>
    <t>Funds contributed by owners</t>
  </si>
  <si>
    <t>Reserves</t>
  </si>
  <si>
    <t>Financial result</t>
  </si>
  <si>
    <t>Bank groups</t>
  </si>
  <si>
    <t>Banking system, total</t>
  </si>
  <si>
    <t>Tier one capital       (BGN ’000)</t>
  </si>
  <si>
    <t>Tier two capital        (BGN ’000)</t>
  </si>
  <si>
    <t>Tier one capital ratio</t>
  </si>
  <si>
    <t>Capital adequacy ratio (%)</t>
  </si>
  <si>
    <t>Positions</t>
  </si>
  <si>
    <t>Overdue assets of 15 or more days/assets in pawn</t>
  </si>
  <si>
    <t>At sight up to 7 days</t>
  </si>
  <si>
    <t>From 8 days to 1 month</t>
  </si>
  <si>
    <t xml:space="preserve">From 1 to 3 months </t>
  </si>
  <si>
    <t xml:space="preserve">From 3 to 6 months </t>
  </si>
  <si>
    <t xml:space="preserve">From 6 to 12 months </t>
  </si>
  <si>
    <t>Over 1 year</t>
  </si>
  <si>
    <t>а</t>
  </si>
  <si>
    <t>01</t>
  </si>
  <si>
    <t>02</t>
  </si>
  <si>
    <t>03</t>
  </si>
  <si>
    <t>04</t>
  </si>
  <si>
    <t>05</t>
  </si>
  <si>
    <t>06</t>
  </si>
  <si>
    <t>07</t>
  </si>
  <si>
    <t>08</t>
  </si>
  <si>
    <t>Liquid assets, total</t>
  </si>
  <si>
    <t>ASSETS, TOTAL − inflow</t>
  </si>
  <si>
    <t>ATTRACTED FUNDS, TOTAL (DEPOSITS)</t>
  </si>
  <si>
    <t>Coefficient of liquidity assets</t>
  </si>
  <si>
    <t>Adjusted coefficient of liquidity assets to deposits</t>
  </si>
  <si>
    <t>BANKING SYSTEM, TOTAL</t>
  </si>
  <si>
    <t>TOTAL (BGN’000)</t>
  </si>
  <si>
    <t>Standard (%)</t>
  </si>
  <si>
    <t>Watch (%)</t>
  </si>
  <si>
    <t>Substandard (%)</t>
  </si>
  <si>
    <t>Non-performing (%)</t>
  </si>
  <si>
    <t>Provisions (%)</t>
  </si>
  <si>
    <t>Banking system</t>
  </si>
  <si>
    <t>(percentage share of deposits)</t>
  </si>
  <si>
    <t>Primary liquidity</t>
  </si>
  <si>
    <t>Secondary liquidity</t>
  </si>
  <si>
    <t>хил. лв.</t>
  </si>
  <si>
    <t>Social security funds</t>
  </si>
  <si>
    <t/>
  </si>
  <si>
    <t>Up to 1 000 BGN</t>
  </si>
  <si>
    <t>(BGN'000)</t>
  </si>
  <si>
    <t xml:space="preserve">Nonfinancial corporations </t>
  </si>
  <si>
    <t xml:space="preserve">Mining and quarrying </t>
  </si>
  <si>
    <t xml:space="preserve">Construction </t>
  </si>
  <si>
    <t xml:space="preserve">Hotels and restaurants </t>
  </si>
  <si>
    <t xml:space="preserve">Transport, storage and communications </t>
  </si>
  <si>
    <t xml:space="preserve">Real estate, renting and business activities </t>
  </si>
  <si>
    <t xml:space="preserve">Education </t>
  </si>
  <si>
    <t xml:space="preserve">Other community, social and personal service activities </t>
  </si>
  <si>
    <t> </t>
  </si>
  <si>
    <r>
      <t xml:space="preserve">Total </t>
    </r>
    <r>
      <rPr>
        <b/>
        <vertAlign val="superscript"/>
        <sz val="10"/>
        <rFont val="Arial Narrow"/>
        <family val="2"/>
      </rPr>
      <t xml:space="preserve"> </t>
    </r>
  </si>
  <si>
    <t>up to 1 year</t>
  </si>
  <si>
    <t>over 1 and up tо 5 years</t>
  </si>
  <si>
    <t>over 5 years</t>
  </si>
  <si>
    <t xml:space="preserve">Total </t>
  </si>
  <si>
    <t xml:space="preserve">consumer credits </t>
  </si>
  <si>
    <t xml:space="preserve">credits for house purchase </t>
  </si>
  <si>
    <t xml:space="preserve">other credits </t>
  </si>
  <si>
    <t>Over 50 000 BGN</t>
  </si>
  <si>
    <t>Deposits with agreed maturity</t>
  </si>
  <si>
    <t>Deposits redeemable at notice</t>
  </si>
  <si>
    <t>Other assets</t>
  </si>
  <si>
    <t>RESERVE MONEY</t>
  </si>
  <si>
    <t>LIABILITIES INCLUDED IN MONEY SUPPLY</t>
  </si>
  <si>
    <t>III.</t>
  </si>
  <si>
    <t>VI.</t>
  </si>
  <si>
    <t>IX.</t>
  </si>
  <si>
    <t>XII</t>
  </si>
  <si>
    <t>VІ.</t>
  </si>
  <si>
    <t xml:space="preserve">   Short-term</t>
  </si>
  <si>
    <t xml:space="preserve">   Long-term</t>
  </si>
  <si>
    <t xml:space="preserve">   Loans</t>
  </si>
  <si>
    <t>II. Monetary Authorities</t>
  </si>
  <si>
    <t xml:space="preserve">   Currency and deposits</t>
  </si>
  <si>
    <t xml:space="preserve">   Other debt liabilities</t>
  </si>
  <si>
    <t xml:space="preserve">   Bonds and Notes</t>
  </si>
  <si>
    <t xml:space="preserve">   Trade credits</t>
  </si>
  <si>
    <t>V. Direct investment: Intercompany Lending</t>
  </si>
  <si>
    <t>GROSS EXTERNAL DEBT (I+II+III+IV+V)</t>
  </si>
  <si>
    <t>Memo items:</t>
  </si>
  <si>
    <t>Short-term external debt</t>
  </si>
  <si>
    <t>Public and publicly guaranteed external debt</t>
  </si>
  <si>
    <t>Private non-guaranteed external debt</t>
  </si>
  <si>
    <t xml:space="preserve">   incl. intracompany loans</t>
  </si>
  <si>
    <t xml:space="preserve">    therefore they are shown with minus sign (at nominal value).</t>
  </si>
  <si>
    <r>
      <t xml:space="preserve">I. General Government </t>
    </r>
    <r>
      <rPr>
        <b/>
        <vertAlign val="superscript"/>
        <sz val="10"/>
        <rFont val="Arial"/>
        <family val="2"/>
      </rPr>
      <t>2</t>
    </r>
  </si>
  <si>
    <r>
      <t xml:space="preserve">   Bonds and Notes </t>
    </r>
    <r>
      <rPr>
        <vertAlign val="superscript"/>
        <sz val="10"/>
        <rFont val="Arial"/>
        <family val="2"/>
      </rPr>
      <t>3</t>
    </r>
  </si>
  <si>
    <r>
      <t xml:space="preserve">   Bonds and Notes held by residents </t>
    </r>
    <r>
      <rPr>
        <vertAlign val="superscript"/>
        <sz val="10"/>
        <rFont val="Arial"/>
        <family val="2"/>
      </rPr>
      <t>4</t>
    </r>
  </si>
  <si>
    <r>
      <t xml:space="preserve">III. Banks </t>
    </r>
    <r>
      <rPr>
        <b/>
        <vertAlign val="superscript"/>
        <sz val="10"/>
        <rFont val="Arial"/>
        <family val="2"/>
      </rPr>
      <t>5</t>
    </r>
  </si>
  <si>
    <r>
      <t xml:space="preserve">IV. Other Sectors </t>
    </r>
    <r>
      <rPr>
        <b/>
        <vertAlign val="superscript"/>
        <sz val="10"/>
        <rFont val="Arial"/>
        <family val="2"/>
      </rPr>
      <t>6</t>
    </r>
  </si>
  <si>
    <r>
      <t xml:space="preserve">Long-term external debt </t>
    </r>
    <r>
      <rPr>
        <vertAlign val="superscript"/>
        <sz val="10"/>
        <rFont val="Arial"/>
        <family val="2"/>
      </rPr>
      <t>7</t>
    </r>
  </si>
  <si>
    <r>
      <t xml:space="preserve">Revolving credits </t>
    </r>
    <r>
      <rPr>
        <vertAlign val="superscript"/>
        <sz val="10"/>
        <rFont val="Arial"/>
        <family val="2"/>
      </rPr>
      <t>8</t>
    </r>
  </si>
  <si>
    <r>
      <t xml:space="preserve">Trade Credits </t>
    </r>
    <r>
      <rPr>
        <vertAlign val="superscript"/>
        <sz val="10"/>
        <rFont val="Arial"/>
        <family val="2"/>
      </rPr>
      <t>8</t>
    </r>
  </si>
  <si>
    <r>
      <t xml:space="preserve">Credits on demand </t>
    </r>
    <r>
      <rPr>
        <vertAlign val="superscript"/>
        <sz val="10"/>
        <rFont val="Arial"/>
        <family val="2"/>
      </rPr>
      <t>8</t>
    </r>
  </si>
  <si>
    <t>7. IMPORTS BY COMMODITY GROUPS</t>
  </si>
  <si>
    <t>8. EXPORTS BY END - USE</t>
  </si>
  <si>
    <t>9. IMPORTS BY END - USE</t>
  </si>
  <si>
    <t>10. EXPORTS BY MAIN TRADE PARTNERS AND REGIONS</t>
  </si>
  <si>
    <t>11. IMPORTS BY MAIN TRADE PARTNERS AND REGIONS</t>
  </si>
  <si>
    <r>
      <t xml:space="preserve">4 </t>
    </r>
    <r>
      <rPr>
        <sz val="9"/>
        <rFont val="Arial Cyr"/>
        <family val="0"/>
      </rPr>
      <t>In accordance with the residence concept, government securities issued and held by residents on international financial markets are subtracted from debt;</t>
    </r>
  </si>
  <si>
    <r>
      <t>8</t>
    </r>
    <r>
      <rPr>
        <sz val="9"/>
        <rFont val="Arial Cyr"/>
        <family val="2"/>
      </rPr>
      <t xml:space="preserve"> Data are included in the Gross external debt amount.</t>
    </r>
  </si>
  <si>
    <t>IV quarter</t>
  </si>
  <si>
    <t xml:space="preserve">    Excluding data on debt liabilities of public sector companies and government guaranteed debt.</t>
  </si>
  <si>
    <r>
      <t xml:space="preserve">I. General Government </t>
    </r>
    <r>
      <rPr>
        <b/>
        <i/>
        <vertAlign val="superscript"/>
        <sz val="10"/>
        <rFont val="Arial"/>
        <family val="2"/>
      </rPr>
      <t>2</t>
    </r>
  </si>
  <si>
    <r>
      <t xml:space="preserve">   Bonds and Notes held by residents </t>
    </r>
    <r>
      <rPr>
        <vertAlign val="superscript"/>
        <sz val="10"/>
        <rFont val="Arial"/>
        <family val="2"/>
      </rPr>
      <t>3</t>
    </r>
  </si>
  <si>
    <r>
      <t xml:space="preserve">III. Banks </t>
    </r>
    <r>
      <rPr>
        <b/>
        <vertAlign val="superscript"/>
        <sz val="10"/>
        <rFont val="Arial"/>
        <family val="2"/>
      </rPr>
      <t>4</t>
    </r>
  </si>
  <si>
    <r>
      <t xml:space="preserve">   Currency and deposits </t>
    </r>
    <r>
      <rPr>
        <vertAlign val="superscript"/>
        <sz val="10"/>
        <rFont val="Arial"/>
        <family val="2"/>
      </rPr>
      <t>5</t>
    </r>
  </si>
  <si>
    <r>
      <t xml:space="preserve">Trade Credits </t>
    </r>
    <r>
      <rPr>
        <vertAlign val="superscript"/>
        <sz val="10"/>
        <rFont val="Arial"/>
        <family val="2"/>
      </rPr>
      <t>9</t>
    </r>
  </si>
  <si>
    <r>
      <t xml:space="preserve">  </t>
    </r>
    <r>
      <rPr>
        <vertAlign val="superscript"/>
        <sz val="9"/>
        <rFont val="Arial Cyr"/>
        <family val="0"/>
      </rPr>
      <t>2</t>
    </r>
    <r>
      <rPr>
        <sz val="9"/>
        <rFont val="Arial Cyr"/>
        <family val="2"/>
      </rPr>
      <t xml:space="preserve"> Data source: The Register of Government and Government-guaranteed Debt of the Ministry of Finance. Preliminary data as of February 24, 2006. </t>
    </r>
  </si>
  <si>
    <r>
      <t xml:space="preserve">    3 </t>
    </r>
    <r>
      <rPr>
        <sz val="9"/>
        <rFont val="Arial Cyr"/>
        <family val="0"/>
      </rPr>
      <t xml:space="preserve">In accordance with the residence concept, the net decrease of the stock of Brady bonds, Eurobonds and Global bonds held by residents </t>
    </r>
  </si>
  <si>
    <r>
      <t xml:space="preserve">  </t>
    </r>
    <r>
      <rPr>
        <vertAlign val="superscript"/>
        <sz val="9"/>
        <rFont val="Arial Cyr"/>
        <family val="0"/>
      </rPr>
      <t>4</t>
    </r>
    <r>
      <rPr>
        <sz val="9"/>
        <rFont val="Arial Cyr"/>
        <family val="2"/>
      </rPr>
      <t xml:space="preserve"> Data source: commercial banks. </t>
    </r>
  </si>
  <si>
    <t>First quarter 2004</t>
  </si>
  <si>
    <t>Second quarter 2004</t>
  </si>
  <si>
    <t>Third quarter 2004</t>
  </si>
  <si>
    <t>Fourth quarter 2004</t>
  </si>
  <si>
    <t>Total 2004</t>
  </si>
  <si>
    <t>First quarter 2005</t>
  </si>
  <si>
    <t>Second quarter 2005</t>
  </si>
  <si>
    <t>Third quarter 2005</t>
  </si>
  <si>
    <t>Fourth quarter 2005</t>
  </si>
  <si>
    <t>Total 2005</t>
  </si>
  <si>
    <t xml:space="preserve">Principal  </t>
  </si>
  <si>
    <t>Long-term</t>
  </si>
  <si>
    <t xml:space="preserve">    Excluding data on debt liabilities of the public companies and the government guaranteed debt.</t>
  </si>
  <si>
    <t xml:space="preserve">    Deposits connected with contingent liabilities are not included.</t>
  </si>
  <si>
    <t xml:space="preserve">    government guaranteed debt (source: The Register of Government and Government-guaranteed Debt of the Ministry of Finance. Preliminary data as of February 24, 2006).</t>
  </si>
  <si>
    <t xml:space="preserve">    related to Direct investment are included in the long-term debt.</t>
  </si>
  <si>
    <t xml:space="preserve">       while the net decrease - in the Debt Service table.</t>
  </si>
  <si>
    <r>
      <t xml:space="preserve">   Currency and deposits </t>
    </r>
    <r>
      <rPr>
        <vertAlign val="superscript"/>
        <sz val="10"/>
        <rFont val="Arial"/>
        <family val="2"/>
      </rPr>
      <t>6</t>
    </r>
  </si>
  <si>
    <r>
      <t xml:space="preserve">IV. Other Sectors </t>
    </r>
    <r>
      <rPr>
        <b/>
        <vertAlign val="superscript"/>
        <sz val="10"/>
        <rFont val="Arial"/>
        <family val="2"/>
      </rPr>
      <t>7</t>
    </r>
  </si>
  <si>
    <r>
      <t xml:space="preserve">Long-term external debt </t>
    </r>
    <r>
      <rPr>
        <vertAlign val="superscript"/>
        <sz val="10"/>
        <rFont val="Arial"/>
        <family val="2"/>
      </rPr>
      <t>8</t>
    </r>
  </si>
  <si>
    <r>
      <t xml:space="preserve">Revolving credits </t>
    </r>
    <r>
      <rPr>
        <vertAlign val="superscript"/>
        <sz val="10"/>
        <rFont val="Arial"/>
        <family val="2"/>
      </rPr>
      <t>9</t>
    </r>
  </si>
  <si>
    <r>
      <t xml:space="preserve">Trade Credits </t>
    </r>
    <r>
      <rPr>
        <vertAlign val="superscript"/>
        <sz val="10"/>
        <rFont val="Arial"/>
        <family val="2"/>
      </rPr>
      <t>10</t>
    </r>
  </si>
  <si>
    <r>
      <t xml:space="preserve">  </t>
    </r>
    <r>
      <rPr>
        <vertAlign val="superscript"/>
        <sz val="9"/>
        <rFont val="Arial Cyr"/>
        <family val="0"/>
      </rPr>
      <t>1</t>
    </r>
    <r>
      <rPr>
        <sz val="9"/>
        <rFont val="Arial Cyr"/>
        <family val="2"/>
      </rPr>
      <t xml:space="preserve"> Actual external debt disbursements. Preliminary data. Data are recalculated in euro based on monthly average exchange rates of the respective foreign currencies.</t>
    </r>
  </si>
  <si>
    <r>
      <t xml:space="preserve">  </t>
    </r>
    <r>
      <rPr>
        <vertAlign val="superscript"/>
        <sz val="9"/>
        <rFont val="Arial"/>
        <family val="2"/>
      </rPr>
      <t>3</t>
    </r>
    <r>
      <rPr>
        <sz val="9"/>
        <rFont val="Arial"/>
        <family val="2"/>
      </rPr>
      <t xml:space="preserve"> Principal payments on Brady bonds, Eurobonds and Global bonds as well as on treasury bonds held by non-residents. </t>
    </r>
  </si>
  <si>
    <r>
      <t xml:space="preserve">  </t>
    </r>
    <r>
      <rPr>
        <vertAlign val="superscript"/>
        <sz val="9"/>
        <rFont val="Arial Cyr"/>
        <family val="0"/>
      </rPr>
      <t>5</t>
    </r>
    <r>
      <rPr>
        <sz val="9"/>
        <rFont val="Arial Cyr"/>
        <family val="2"/>
      </rPr>
      <t xml:space="preserve"> Data source: commercial banks. </t>
    </r>
  </si>
  <si>
    <r>
      <t>14. GROSS EXTERNAL DEBT DISBURSEMENTS BY INSTITUTIONAL SECTOR</t>
    </r>
    <r>
      <rPr>
        <b/>
        <vertAlign val="superscript"/>
        <sz val="12"/>
        <rFont val="Times New Roman Cyr"/>
        <family val="0"/>
      </rPr>
      <t>1</t>
    </r>
  </si>
  <si>
    <t xml:space="preserve"> International Investment Position, net</t>
  </si>
  <si>
    <t xml:space="preserve"> Assets</t>
  </si>
  <si>
    <t xml:space="preserve">   Direct investment abroad </t>
  </si>
  <si>
    <t xml:space="preserve">      Equity capital and reinvested earnings</t>
  </si>
  <si>
    <t xml:space="preserve">      Other capital</t>
  </si>
  <si>
    <t xml:space="preserve">   Portfolio investment</t>
  </si>
  <si>
    <t xml:space="preserve">       Equity securities</t>
  </si>
  <si>
    <t xml:space="preserve">       Debt securities</t>
  </si>
  <si>
    <t xml:space="preserve">         Bonds and notes</t>
  </si>
  <si>
    <t xml:space="preserve">         Money-market instruments </t>
  </si>
  <si>
    <t xml:space="preserve">   Financial derivatives</t>
  </si>
  <si>
    <t xml:space="preserve">   Other investment</t>
  </si>
  <si>
    <t xml:space="preserve">       Trade credits</t>
  </si>
  <si>
    <t xml:space="preserve">       Loans</t>
  </si>
  <si>
    <t xml:space="preserve">           Monetary authorities</t>
  </si>
  <si>
    <t xml:space="preserve">           General government</t>
  </si>
  <si>
    <t xml:space="preserve">           Banks</t>
  </si>
  <si>
    <t xml:space="preserve">           Other sectors</t>
  </si>
  <si>
    <t xml:space="preserve">       Currency and deposits</t>
  </si>
  <si>
    <t xml:space="preserve">       Other assets</t>
  </si>
  <si>
    <t xml:space="preserve">   Reserve assets</t>
  </si>
  <si>
    <t xml:space="preserve"> Liabilities</t>
  </si>
  <si>
    <t xml:space="preserve">   Direct investment in Bulgaria</t>
  </si>
  <si>
    <t xml:space="preserve">         Bonds and notes </t>
  </si>
  <si>
    <t xml:space="preserve">   Financial derivatives </t>
  </si>
  <si>
    <t xml:space="preserve">       Other liabilities</t>
  </si>
  <si>
    <t>* Preliminary data</t>
  </si>
  <si>
    <t>III.2004</t>
  </si>
  <si>
    <t xml:space="preserve">NET FOREIGN ASSETS </t>
  </si>
  <si>
    <t xml:space="preserve">      incl. EUR</t>
  </si>
  <si>
    <t xml:space="preserve">      BGN</t>
  </si>
  <si>
    <t xml:space="preserve">      Foreign currencies</t>
  </si>
  <si>
    <t xml:space="preserve">        incl. EUR</t>
  </si>
  <si>
    <t xml:space="preserve">    Repo agreements</t>
  </si>
  <si>
    <t xml:space="preserve">    Deposits</t>
  </si>
  <si>
    <t>NET DOMESTIC ASSETS</t>
  </si>
  <si>
    <t xml:space="preserve">          BGN</t>
  </si>
  <si>
    <t xml:space="preserve">          Foreign currencies</t>
  </si>
  <si>
    <t xml:space="preserve">            incl. EUR</t>
  </si>
  <si>
    <t xml:space="preserve">        Repo agreements</t>
  </si>
  <si>
    <t xml:space="preserve">        Credits</t>
  </si>
  <si>
    <t xml:space="preserve">  FIXED ASSETS</t>
  </si>
  <si>
    <t xml:space="preserve">  OTHER ITEMS (net)</t>
  </si>
  <si>
    <t xml:space="preserve">    Interbank accounts (net)</t>
  </si>
  <si>
    <t xml:space="preserve">          Local government and SSFs</t>
  </si>
  <si>
    <t xml:space="preserve">          Households and NPISHs</t>
  </si>
  <si>
    <t xml:space="preserve">        BGN</t>
  </si>
  <si>
    <t xml:space="preserve">            Local government and SSFs</t>
  </si>
  <si>
    <t xml:space="preserve">            Households and NPISHs</t>
  </si>
  <si>
    <t xml:space="preserve">        Foreign currencies</t>
  </si>
  <si>
    <t xml:space="preserve">          incl. EUR</t>
  </si>
  <si>
    <t>DEBT SECURITIES WITH A TERM OF OVER TWO YEARS</t>
  </si>
  <si>
    <t xml:space="preserve">    BGN</t>
  </si>
  <si>
    <t xml:space="preserve">    Foreign currencies</t>
  </si>
  <si>
    <t xml:space="preserve">  CAPITAL AND RESERVES</t>
  </si>
  <si>
    <r>
      <t> </t>
    </r>
    <r>
      <rPr>
        <vertAlign val="superscript"/>
        <sz val="9"/>
        <rFont val="Arial Narrow"/>
        <family val="2"/>
      </rPr>
      <t>*</t>
    </r>
    <r>
      <rPr>
        <sz val="9"/>
        <rFont val="Arial Narrow"/>
        <family val="2"/>
      </rPr>
      <t>Including the reserve position in IMF.</t>
    </r>
  </si>
  <si>
    <r>
      <t> </t>
    </r>
    <r>
      <rPr>
        <vertAlign val="superscript"/>
        <sz val="9"/>
        <rFont val="Arial Narrow"/>
        <family val="2"/>
      </rPr>
      <t>**</t>
    </r>
    <r>
      <rPr>
        <sz val="9"/>
        <rFont val="Arial Narrow"/>
        <family val="2"/>
      </rPr>
      <t>Including only credits received from the IMF.</t>
    </r>
  </si>
  <si>
    <t> Source: BNB and commercial banks.</t>
  </si>
  <si>
    <t>19. Analytical Reporting of the BNB</t>
  </si>
  <si>
    <t xml:space="preserve">      Cash in foreign currencies</t>
  </si>
  <si>
    <t xml:space="preserve">      Deposits</t>
  </si>
  <si>
    <t xml:space="preserve">      Repo agreements</t>
  </si>
  <si>
    <t xml:space="preserve">      Credits</t>
  </si>
  <si>
    <t xml:space="preserve">      Securities other than shares</t>
  </si>
  <si>
    <t xml:space="preserve">      Shares and other equity</t>
  </si>
  <si>
    <t xml:space="preserve">      Monetary gold and SDR holdings*</t>
  </si>
  <si>
    <t xml:space="preserve">      Claims on interest</t>
  </si>
  <si>
    <t xml:space="preserve">    Less: foreign liabilities</t>
  </si>
  <si>
    <t xml:space="preserve">      Credits**</t>
  </si>
  <si>
    <t xml:space="preserve">      Interest liabilities</t>
  </si>
  <si>
    <t xml:space="preserve">  CLAIMS ON GENERAL GOVERNMENT SECTOR</t>
  </si>
  <si>
    <t xml:space="preserve">    Central government (net)</t>
  </si>
  <si>
    <t xml:space="preserve">      Claims</t>
  </si>
  <si>
    <t xml:space="preserve">        Government securities</t>
  </si>
  <si>
    <t xml:space="preserve">      Less: liabilities</t>
  </si>
  <si>
    <t xml:space="preserve">        Deposits</t>
  </si>
  <si>
    <t xml:space="preserve">    Social security funds</t>
  </si>
  <si>
    <t xml:space="preserve">  CLAIMS ON COMMERCIAL BANKS</t>
  </si>
  <si>
    <t xml:space="preserve">  CLAIMS ON NON-GOVERNMENT SECTOR</t>
  </si>
  <si>
    <t xml:space="preserve">    Non-financial corporations</t>
  </si>
  <si>
    <t xml:space="preserve">    Financial corporations</t>
  </si>
  <si>
    <t xml:space="preserve">  OTHER ITEMS (NET)</t>
  </si>
  <si>
    <t xml:space="preserve">    Other assets</t>
  </si>
  <si>
    <t xml:space="preserve">    Less: other liabilities</t>
  </si>
  <si>
    <t xml:space="preserve">    Currency in circulation</t>
  </si>
  <si>
    <t xml:space="preserve">    Deposits of commercial banks</t>
  </si>
  <si>
    <t xml:space="preserve">      Overnight deposits</t>
  </si>
  <si>
    <t xml:space="preserve">            Social security funds</t>
  </si>
  <si>
    <t xml:space="preserve">            Non-financial corporations</t>
  </si>
  <si>
    <t xml:space="preserve">            Financial corporations </t>
  </si>
  <si>
    <t xml:space="preserve">      Deposits with agreed maturity of up to two years</t>
  </si>
  <si>
    <t xml:space="preserve">      Deposits redeemable at notice of up to three months</t>
  </si>
  <si>
    <t xml:space="preserve">    DEPOSITS</t>
  </si>
  <si>
    <t xml:space="preserve">      Deposits with agreed maturity of over two years</t>
  </si>
  <si>
    <t xml:space="preserve">      Deposits redeemable at notice of over three months</t>
  </si>
  <si>
    <t xml:space="preserve">      Funds contributed by owners</t>
  </si>
  <si>
    <t xml:space="preserve">      Reserves</t>
  </si>
  <si>
    <t xml:space="preserve">      Financial result</t>
  </si>
  <si>
    <r>
      <t> </t>
    </r>
    <r>
      <rPr>
        <vertAlign val="superscript"/>
        <sz val="9"/>
        <rFont val="Arial Narrow"/>
        <family val="2"/>
      </rPr>
      <t>*</t>
    </r>
    <r>
      <rPr>
        <sz val="9"/>
        <rFont val="Arial Narrow"/>
        <family val="2"/>
      </rPr>
      <t>Including the reserve position in the IMF.</t>
    </r>
  </si>
  <si>
    <t>20. Analytical Reporting of Commercial Banks</t>
  </si>
  <si>
    <t xml:space="preserve">    Foreign assets</t>
  </si>
  <si>
    <t xml:space="preserve">      Debt securities issued</t>
  </si>
  <si>
    <t xml:space="preserve">  RESERVES IN THE BNB</t>
  </si>
  <si>
    <t xml:space="preserve">    Cash in BGN</t>
  </si>
  <si>
    <t xml:space="preserve">    Local government and SSFs</t>
  </si>
  <si>
    <t xml:space="preserve">    Financial corporations </t>
  </si>
  <si>
    <t xml:space="preserve">    Households and NPISHs</t>
  </si>
  <si>
    <t xml:space="preserve">      Claims on commercial banks</t>
  </si>
  <si>
    <t xml:space="preserve">      Less: liabilities to commercial banks</t>
  </si>
  <si>
    <t xml:space="preserve">    Other (net)</t>
  </si>
  <si>
    <t xml:space="preserve">      Other unclassified assets</t>
  </si>
  <si>
    <t xml:space="preserve">           incl. EUR</t>
  </si>
  <si>
    <t xml:space="preserve">      Less: other unclassified liabilities</t>
  </si>
  <si>
    <t xml:space="preserve">  LIABILITIES TO THE BNB</t>
  </si>
  <si>
    <t xml:space="preserve">  LIABILITIES INCLUDED IN MONEY SUPPLY</t>
  </si>
  <si>
    <t>Deposits redeemable at notice of up to three months</t>
  </si>
  <si>
    <t xml:space="preserve">    REPO AGREEMENTS</t>
  </si>
  <si>
    <t xml:space="preserve">          Non-financial corporations</t>
  </si>
  <si>
    <t xml:space="preserve">          Financial corporations </t>
  </si>
  <si>
    <t>DEBT SECURITIES WITH A TERM OF UP TO TWO YEARS</t>
  </si>
  <si>
    <t>LONG-TERM LIABILITIES NOT INCLUDED IN MONEY SUPPLY</t>
  </si>
  <si>
    <t>DEBT SECURITIES WITH A TERM OF OVER 2 YEARS</t>
  </si>
  <si>
    <t xml:space="preserve">    CAPITAL AND RESERVES</t>
  </si>
  <si>
    <t xml:space="preserve">        Funds contributed by owners</t>
  </si>
  <si>
    <t xml:space="preserve">            Reserves</t>
  </si>
  <si>
    <t xml:space="preserve">            Financial result</t>
  </si>
  <si>
    <t>Agriculture, hunting, fishing and forestry</t>
  </si>
  <si>
    <t>Over 1 000
up to 2 500 BGN</t>
  </si>
  <si>
    <t>Over 2 500
up to 5 000 BGN</t>
  </si>
  <si>
    <t>Over  5 000
up to 10 000 BGN</t>
  </si>
  <si>
    <t>Over 10 000
up to 20 000 BGN</t>
  </si>
  <si>
    <t>Over 20 000
up to 30 000 BGN</t>
  </si>
  <si>
    <t>Over 30 000
up to 40 000 BGN</t>
  </si>
  <si>
    <t>Over 40 000
up tо 50 000 BGN</t>
  </si>
  <si>
    <t>Manufacturing industry</t>
  </si>
  <si>
    <t xml:space="preserve">Electrical power, heating, gas and water supply </t>
  </si>
  <si>
    <t xml:space="preserve">Trade, repair of motor vehicules and personal and households goods </t>
  </si>
  <si>
    <t xml:space="preserve">Healthcare and social work </t>
  </si>
  <si>
    <t xml:space="preserve">Households and non-profit institutions serving households </t>
  </si>
  <si>
    <r>
      <t> </t>
    </r>
    <r>
      <rPr>
        <vertAlign val="superscript"/>
        <sz val="9"/>
        <rFont val="Arial Narrow"/>
        <family val="2"/>
      </rPr>
      <t xml:space="preserve"> </t>
    </r>
    <r>
      <rPr>
        <sz val="9"/>
        <rFont val="Arial Narrow"/>
        <family val="2"/>
      </rPr>
      <t>* Including deposits, loans and repurchase agreements.</t>
    </r>
  </si>
  <si>
    <t>30. Deposits* of Nonfinancial Corporations, Households and Non-profit Institutions Serving Households by Amount and Economic Activity</t>
  </si>
  <si>
    <t>31. Deposits of Nonfinancial Corporations, Households and Non-profit Institutions Serving Households by Type and Economic Activity</t>
  </si>
  <si>
    <t>32. Loans* to Nonfinancial Corporations, Households and Non-profit Institutions Serving Households by Amount and Economic Activity</t>
  </si>
  <si>
    <t>33. Loans to Nonfinancial Corporations, Households and Non-profit Institutions Serving Households by Type and Economic Activity</t>
  </si>
  <si>
    <t xml:space="preserve">31 December 2005 </t>
  </si>
  <si>
    <t>Up to BGN 1 000</t>
  </si>
  <si>
    <t>Over BGN 1 000
up to BGN 2 500</t>
  </si>
  <si>
    <t>Over BGN 2 500
and up to BGN 5 000</t>
  </si>
  <si>
    <t>Over BGN  5 000
up to BGN 10 000</t>
  </si>
  <si>
    <t>Over BGN 10 000
up to BGN 25 000</t>
  </si>
  <si>
    <t>Over BGN 25 000
up to BGN 50 000</t>
  </si>
  <si>
    <t>Over BGN 50 000
up to BGN 100 000</t>
  </si>
  <si>
    <t>Over BGN 100 000
up tо BGN 250 000</t>
  </si>
  <si>
    <t>Over BGN 250 000
up tо BGN 500 000</t>
  </si>
  <si>
    <t>Over BGN 500 000
up tо BGN 1 000 000</t>
  </si>
  <si>
    <t>Over BGN 1 000 000</t>
  </si>
  <si>
    <t>Loans other than overdraft</t>
  </si>
  <si>
    <r>
      <t> </t>
    </r>
    <r>
      <rPr>
        <vertAlign val="superscript"/>
        <sz val="9"/>
        <rFont val="Arial Narrow"/>
        <family val="2"/>
      </rPr>
      <t xml:space="preserve"> </t>
    </r>
    <r>
      <rPr>
        <sz val="9"/>
        <rFont val="Arial Narrow"/>
        <family val="2"/>
      </rPr>
      <t>* Including  credits and repo agreements.</t>
    </r>
  </si>
  <si>
    <t>Excises</t>
  </si>
  <si>
    <t>Social security and benefits</t>
  </si>
  <si>
    <t xml:space="preserve">* Including transactions of non-bank institutions that are primary dealers of government </t>
  </si>
  <si>
    <t xml:space="preserve">  securities and have current account with the BNB.</t>
  </si>
  <si>
    <t>shares</t>
  </si>
  <si>
    <t>compensative instruments</t>
  </si>
  <si>
    <t>other book-entry securities (rights/shares) (equity)</t>
  </si>
  <si>
    <t>non-public</t>
  </si>
  <si>
    <t>*Value date up to two days inclusive ("today", "tomorrow" и "spot value date")</t>
  </si>
  <si>
    <r>
      <t xml:space="preserve">Privatization, acquisition of shares and requited funds (net) </t>
    </r>
    <r>
      <rPr>
        <vertAlign val="superscript"/>
        <sz val="8"/>
        <rFont val="Arial CYR"/>
        <family val="2"/>
      </rPr>
      <t>1</t>
    </r>
    <r>
      <rPr>
        <sz val="8"/>
        <rFont val="Arial Cyr"/>
        <family val="2"/>
      </rPr>
      <t xml:space="preserve"> </t>
    </r>
  </si>
  <si>
    <r>
      <t xml:space="preserve">(share of GDP) </t>
    </r>
    <r>
      <rPr>
        <b/>
        <i/>
        <vertAlign val="superscript"/>
        <sz val="10"/>
        <rFont val="Arial"/>
        <family val="2"/>
      </rPr>
      <t>10</t>
    </r>
  </si>
  <si>
    <r>
      <t>1</t>
    </r>
    <r>
      <rPr>
        <sz val="10"/>
        <rFont val="Arial"/>
        <family val="0"/>
      </rPr>
      <t xml:space="preserve"> Source: NSI excluding data on unemployed and unemployment rate.</t>
    </r>
  </si>
  <si>
    <r>
      <t>3</t>
    </r>
    <r>
      <rPr>
        <sz val="10"/>
        <rFont val="Arial"/>
        <family val="0"/>
      </rPr>
      <t xml:space="preserve"> Chain index for annual data. The deflators for each period are calculated as the ratio of current prices GDP estimate and </t>
    </r>
  </si>
  <si>
    <r>
      <t>4</t>
    </r>
    <r>
      <rPr>
        <sz val="10"/>
        <rFont val="Arial"/>
        <family val="0"/>
      </rPr>
      <t xml:space="preserve"> For the  2003 - 2005 period - on the previous year</t>
    </r>
    <r>
      <rPr>
        <sz val="10"/>
        <color indexed="12"/>
        <rFont val="Arial"/>
        <family val="2"/>
      </rPr>
      <t>.</t>
    </r>
  </si>
  <si>
    <r>
      <t>5</t>
    </r>
    <r>
      <rPr>
        <sz val="10"/>
        <rFont val="Arial"/>
        <family val="0"/>
      </rPr>
      <t xml:space="preserve"> For 2003 - basis 2000=100; for 2004 and 2005 - on the previous year.</t>
    </r>
  </si>
  <si>
    <r>
      <t>6</t>
    </r>
    <r>
      <rPr>
        <sz val="10"/>
        <rFont val="Arial"/>
        <family val="0"/>
      </rPr>
      <t xml:space="preserve"> Employed under labour contract.</t>
    </r>
  </si>
  <si>
    <r>
      <t>7</t>
    </r>
    <r>
      <rPr>
        <sz val="10"/>
        <rFont val="Arial"/>
        <family val="0"/>
      </rPr>
      <t xml:space="preserve"> As of end of corresponding period.</t>
    </r>
  </si>
  <si>
    <r>
      <t>8</t>
    </r>
    <r>
      <rPr>
        <sz val="10"/>
        <rFont val="Arial"/>
        <family val="0"/>
      </rPr>
      <t xml:space="preserve"> Unemployed registered. Source: National Labour Office.</t>
    </r>
  </si>
  <si>
    <r>
      <t>10</t>
    </r>
    <r>
      <rPr>
        <sz val="10"/>
        <rFont val="Arial"/>
        <family val="0"/>
      </rPr>
      <t xml:space="preserve"> Data are calculated on the basis of the GDP reported by the NSI.</t>
    </r>
  </si>
  <si>
    <r>
      <t>12</t>
    </r>
    <r>
      <rPr>
        <sz val="10"/>
        <rFont val="Arial"/>
        <family val="0"/>
      </rPr>
      <t xml:space="preserve"> Issue Department assets.</t>
    </r>
  </si>
  <si>
    <r>
      <t>14</t>
    </r>
    <r>
      <rPr>
        <sz val="10"/>
        <rFont val="Arial"/>
        <family val="0"/>
      </rPr>
      <t xml:space="preserve"> Nominal BIR on an annual basis. Annual data based on data for the last reporting month. Since 1 February 2005</t>
    </r>
  </si>
  <si>
    <t xml:space="preserve">   the monthly BIR is calculated on the basis of the concluded and settled Bulgarian lev overnight deposit transactions for the previous month.</t>
  </si>
  <si>
    <r>
      <t>15</t>
    </r>
    <r>
      <rPr>
        <sz val="10"/>
        <rFont val="Arial"/>
        <family val="0"/>
      </rPr>
      <t xml:space="preserve"> Source: MF and BNB, on a residential principle.</t>
    </r>
  </si>
  <si>
    <r>
      <t>17</t>
    </r>
    <r>
      <rPr>
        <sz val="10"/>
        <rFont val="Arial"/>
        <family val="0"/>
      </rPr>
      <t xml:space="preserve"> Based on CPI as at the end of the corresponding period.</t>
    </r>
  </si>
  <si>
    <t>CLAIMS ON NON-GOVERNMENT SECTOR</t>
  </si>
  <si>
    <t xml:space="preserve">CLAIMS ON GENERAL GOVERNMENT SECTOR </t>
  </si>
  <si>
    <t xml:space="preserve">Deposits </t>
  </si>
  <si>
    <t xml:space="preserve">Credits </t>
  </si>
  <si>
    <t xml:space="preserve">Shares and other equity </t>
  </si>
  <si>
    <t>Monetary gold and SDR holdings*</t>
  </si>
  <si>
    <t>Claims on interest</t>
  </si>
  <si>
    <t xml:space="preserve"> incl. EUR</t>
  </si>
  <si>
    <t>Credits**</t>
  </si>
  <si>
    <t xml:space="preserve">Debt securities issued </t>
  </si>
  <si>
    <t xml:space="preserve">   incl. EUR</t>
  </si>
  <si>
    <t>Interest liabilities</t>
  </si>
  <si>
    <t xml:space="preserve">DOMESTIC CREDIT </t>
  </si>
  <si>
    <t>Central government, net</t>
  </si>
  <si>
    <t xml:space="preserve">     incl. EUR</t>
  </si>
  <si>
    <t xml:space="preserve">  Credits</t>
  </si>
  <si>
    <t xml:space="preserve">Non-financial corporations </t>
  </si>
  <si>
    <t xml:space="preserve">Financial corporations  </t>
  </si>
  <si>
    <t>OTHER ITEMS (net)</t>
  </si>
  <si>
    <t>Accounts between BNB and commercial banks</t>
  </si>
  <si>
    <t>Non-financial corporations</t>
  </si>
  <si>
    <t>MONEY M3 (M2 + DEBT SECURITIES WITH A TERM UP TO TWO YEARS + REPO AGREEMENTS)</t>
  </si>
  <si>
    <t xml:space="preserve"> Financial corporations  </t>
  </si>
  <si>
    <t>Debt securities with a term of up to two years</t>
  </si>
  <si>
    <t xml:space="preserve"> Local government and SSFs</t>
  </si>
  <si>
    <t xml:space="preserve">   Non-financial corporations </t>
  </si>
  <si>
    <t>Deposits with agreed maturity of over two years</t>
  </si>
  <si>
    <t>Deposits redeemable at notice of over three months</t>
  </si>
  <si>
    <t>* Analytical presentation of the balance of payments in accordance with IMF 5-th edition of the Balance of Payments Manual.</t>
  </si>
  <si>
    <t>VI.2004</t>
  </si>
  <si>
    <t>IX.2004</t>
  </si>
  <si>
    <t>XII.2004</t>
  </si>
  <si>
    <t>III.2005</t>
  </si>
  <si>
    <t>VI.2005</t>
  </si>
  <si>
    <t>IX.2005</t>
  </si>
  <si>
    <t>XII.2005</t>
  </si>
  <si>
    <r>
      <t>15. GROSS EXTERNAL DEBT SERVICE BY INSTITUTIONAL SECTOR</t>
    </r>
    <r>
      <rPr>
        <b/>
        <vertAlign val="superscript"/>
        <sz val="12"/>
        <rFont val="Times New Roman Cyr"/>
        <family val="0"/>
      </rPr>
      <t>1</t>
    </r>
  </si>
  <si>
    <t xml:space="preserve">    with minus sign (at nominal value). The net increase of the stock of Brady bonds, Eurobonds and Global bonds held by residents in the reporting month represents net decrease of the liabilities to nonresidents and is reflected with a positive sign. </t>
  </si>
  <si>
    <r>
      <t xml:space="preserve">   4 </t>
    </r>
    <r>
      <rPr>
        <sz val="9"/>
        <rFont val="Arial Cyr"/>
        <family val="0"/>
      </rPr>
      <t>In accordance with the residence concept, government securities issued and held by residents on international financial markets are subtracted from debt; therefore they are shown</t>
    </r>
  </si>
  <si>
    <r>
      <t xml:space="preserve">    6  </t>
    </r>
    <r>
      <rPr>
        <sz val="9"/>
        <rFont val="Arial Cyr"/>
        <family val="2"/>
      </rPr>
      <t>The net increase in the stock of the deposits in the reporting month is reported in the Gross External Debt Disbursements table, while the net decrease - in the Gross External Debt Service table.</t>
    </r>
  </si>
  <si>
    <r>
      <t xml:space="preserve">   </t>
    </r>
    <r>
      <rPr>
        <vertAlign val="superscript"/>
        <sz val="9"/>
        <rFont val="Arial Cyr"/>
        <family val="0"/>
      </rPr>
      <t>7</t>
    </r>
    <r>
      <rPr>
        <sz val="9"/>
        <rFont val="Arial Cyr"/>
        <family val="2"/>
      </rPr>
      <t xml:space="preserve"> Including principal and interest payments (excluding intercompany loans) that are registered by the BNB and for which the BNB has received information as well as payments on  </t>
    </r>
  </si>
  <si>
    <r>
      <t xml:space="preserve">    8</t>
    </r>
    <r>
      <rPr>
        <sz val="9"/>
        <rFont val="Arial"/>
        <family val="2"/>
      </rPr>
      <t xml:space="preserve"> In compliance with the requirements of the </t>
    </r>
    <r>
      <rPr>
        <i/>
        <sz val="9"/>
        <rFont val="Arial"/>
        <family val="2"/>
      </rPr>
      <t>EXTERNAL DEBT STATISTICS, Guide for Compilers and Users, IMF 2003 paras</t>
    </r>
    <r>
      <rPr>
        <sz val="9"/>
        <rFont val="Arial"/>
        <family val="2"/>
      </rPr>
      <t>.3.14 and 7.5 disbursements</t>
    </r>
  </si>
  <si>
    <r>
      <t xml:space="preserve">   </t>
    </r>
    <r>
      <rPr>
        <vertAlign val="superscript"/>
        <sz val="9"/>
        <rFont val="Arial Cyr"/>
        <family val="0"/>
      </rPr>
      <t>9</t>
    </r>
    <r>
      <rPr>
        <sz val="9"/>
        <rFont val="Arial Cyr"/>
        <family val="2"/>
      </rPr>
      <t xml:space="preserve"> Data not included in table Gross External Debt Service by Institutional Sector.</t>
    </r>
  </si>
  <si>
    <r>
      <t xml:space="preserve">   </t>
    </r>
    <r>
      <rPr>
        <vertAlign val="superscript"/>
        <sz val="9"/>
        <rFont val="Arial Cyr"/>
        <family val="0"/>
      </rPr>
      <t>10</t>
    </r>
    <r>
      <rPr>
        <sz val="9"/>
        <rFont val="Arial Cyr"/>
        <family val="2"/>
      </rPr>
      <t xml:space="preserve"> The net increase in the stock of the trade credits in the reporting month is reported in the Gross External Debt Disbursements table,</t>
    </r>
  </si>
  <si>
    <t> Source: BNB.</t>
  </si>
  <si>
    <t> Source: CBs.</t>
  </si>
  <si>
    <t>(%)</t>
  </si>
  <si>
    <t>III'2004</t>
  </si>
  <si>
    <t>VI'2004</t>
  </si>
  <si>
    <t>IX'2004</t>
  </si>
  <si>
    <t>XII'2004</t>
  </si>
  <si>
    <t>III'2005</t>
  </si>
  <si>
    <t>VI'2005</t>
  </si>
  <si>
    <t>IX'2005</t>
  </si>
  <si>
    <t>XII'2005</t>
  </si>
  <si>
    <t>(capitalised on an annual basis)</t>
  </si>
  <si>
    <t>SHORT-TERM INTEREST RATES</t>
  </si>
  <si>
    <t>Interest rates on newly accepted BGN deposits</t>
  </si>
  <si>
    <t>in the interbank market</t>
  </si>
  <si>
    <t>overnight</t>
  </si>
  <si>
    <t>of over one up to three days</t>
  </si>
  <si>
    <t>of over three days up to one week</t>
  </si>
  <si>
    <t>of over one week up to one month</t>
  </si>
  <si>
    <t>over one month</t>
  </si>
  <si>
    <t>Interest rates on overnight deposits</t>
  </si>
  <si>
    <t>BGN</t>
  </si>
  <si>
    <t>Interest rates on time deposits</t>
  </si>
  <si>
    <t>EUR</t>
  </si>
  <si>
    <t>USD</t>
  </si>
  <si>
    <t>Interest rates on repo agreements</t>
  </si>
  <si>
    <t>Yield on short-term government securities issues</t>
  </si>
  <si>
    <t>LONG-TERM INTEREST RATES</t>
  </si>
  <si>
    <t>Interest rates on long-term loans</t>
  </si>
  <si>
    <t>Savings deposits of houselolds and NPISHs</t>
  </si>
  <si>
    <t>Yield on long-term government securities issues</t>
  </si>
  <si>
    <r>
      <t xml:space="preserve">BASE INTEREST RATE </t>
    </r>
    <r>
      <rPr>
        <b/>
        <vertAlign val="superscript"/>
        <sz val="9"/>
        <rFont val="Arial Cyr"/>
        <family val="2"/>
      </rPr>
      <t>1</t>
    </r>
  </si>
  <si>
    <r>
      <t xml:space="preserve">(on new business </t>
    </r>
    <r>
      <rPr>
        <vertAlign val="superscript"/>
        <sz val="9"/>
        <rFont val="Arial Cyr"/>
        <family val="2"/>
      </rPr>
      <t>2</t>
    </r>
    <r>
      <rPr>
        <sz val="9"/>
        <rFont val="Arial Cyr"/>
        <family val="2"/>
      </rPr>
      <t>, average-weighted)</t>
    </r>
  </si>
  <si>
    <r>
      <t xml:space="preserve">EUR </t>
    </r>
    <r>
      <rPr>
        <vertAlign val="superscript"/>
        <sz val="9"/>
        <rFont val="Arial Cyr"/>
        <family val="2"/>
      </rPr>
      <t>3</t>
    </r>
  </si>
  <si>
    <r>
      <t xml:space="preserve">USD </t>
    </r>
    <r>
      <rPr>
        <vertAlign val="superscript"/>
        <sz val="9"/>
        <rFont val="Arial Cyr"/>
        <family val="0"/>
      </rPr>
      <t>3</t>
    </r>
  </si>
  <si>
    <r>
      <t xml:space="preserve">Interest rates on short-term loans </t>
    </r>
    <r>
      <rPr>
        <vertAlign val="superscript"/>
        <sz val="9"/>
        <rFont val="Arial Cyr"/>
        <family val="2"/>
      </rPr>
      <t>4</t>
    </r>
  </si>
  <si>
    <t>(annual effective rates)</t>
  </si>
  <si>
    <t>Related</t>
  </si>
  <si>
    <t>Other</t>
  </si>
  <si>
    <t>parties</t>
  </si>
  <si>
    <t>currencies</t>
  </si>
  <si>
    <t>Vault cash and current accounts with the BNB</t>
  </si>
  <si>
    <t>Claims on financial institutions</t>
  </si>
  <si>
    <t>Demand deposits with banks</t>
  </si>
  <si>
    <t>Time deposits with banks</t>
  </si>
  <si>
    <t>Loans to banks</t>
  </si>
  <si>
    <t>Other claims on banks</t>
  </si>
  <si>
    <t>Loans to other financial institutions</t>
  </si>
  <si>
    <t>Claims on financial institutions, total</t>
  </si>
  <si>
    <t>Less: specific provisions</t>
  </si>
  <si>
    <t>Claims on financial institutions, net</t>
  </si>
  <si>
    <t>Claims under repurchase agreements</t>
  </si>
  <si>
    <t>Trading portfolio</t>
  </si>
  <si>
    <t>Investment portfolio</t>
  </si>
  <si>
    <t>Investments held to maturity</t>
  </si>
  <si>
    <t>Investments available for sale</t>
  </si>
  <si>
    <t>Loans to non-financial institutions and other customers</t>
  </si>
  <si>
    <t>Loans to budget</t>
  </si>
  <si>
    <t>Commercial loans</t>
  </si>
  <si>
    <t>Commercial real estate and construction loans</t>
  </si>
  <si>
    <t>Other commercial loans</t>
  </si>
  <si>
    <t>Agricultural loans</t>
  </si>
  <si>
    <t>Consumer loans</t>
  </si>
  <si>
    <t>Housing mortgage loans to individuals</t>
  </si>
  <si>
    <t>Other loans</t>
  </si>
  <si>
    <t>Loans to non-financial institutions and other customers, total</t>
  </si>
  <si>
    <t>Loans to non-financial institutions and other customers, net</t>
  </si>
  <si>
    <t>Memo: purchased loans</t>
  </si>
  <si>
    <t>Assets for resale</t>
  </si>
  <si>
    <t xml:space="preserve">Investments in subsidiaries, associated </t>
  </si>
  <si>
    <t>and joint-venture companies</t>
  </si>
  <si>
    <t>Hedging derivatives</t>
  </si>
  <si>
    <t>Other assets, total</t>
  </si>
  <si>
    <t>Intangible assets</t>
  </si>
  <si>
    <t>Premises and other fixed assets</t>
  </si>
  <si>
    <t>Assets, total</t>
  </si>
  <si>
    <t>LIABILITIES, MINORITY INTEREST, AND CAPITAL</t>
  </si>
  <si>
    <t>Deposits of financial institutions</t>
  </si>
  <si>
    <t>Demand deposits of banks</t>
  </si>
  <si>
    <t>Time deposits of banks</t>
  </si>
  <si>
    <t>Deposits of other financial institutions</t>
  </si>
  <si>
    <t>Deposits of non-financial institutions and other customers</t>
  </si>
  <si>
    <t>Demand deposits</t>
  </si>
  <si>
    <t>Time deposits</t>
  </si>
  <si>
    <t>Savings deposits</t>
  </si>
  <si>
    <t>Deposits, total</t>
  </si>
  <si>
    <t>Borrowings under repurchase agreements</t>
  </si>
  <si>
    <t>Short-term borrowings</t>
  </si>
  <si>
    <t>From the BNB</t>
  </si>
  <si>
    <t>From banks</t>
  </si>
  <si>
    <t>Long-term borrowings</t>
  </si>
  <si>
    <t>Memo: borrowings from banks</t>
  </si>
  <si>
    <t>Subordinated term debt and debt/equity (hybrid) instruments</t>
  </si>
  <si>
    <t>Subordinated term debt</t>
  </si>
  <si>
    <t>Debt/equity (hybrid) instruments</t>
  </si>
  <si>
    <t>Other liabilities</t>
  </si>
  <si>
    <t>Trading portfolio liabilities</t>
  </si>
  <si>
    <t>Specific provisions on off-balance sheet commitments</t>
  </si>
  <si>
    <t>Liabilities, total</t>
  </si>
  <si>
    <t>Minority interest in consolidated subsidiaries</t>
  </si>
  <si>
    <t>Equity</t>
  </si>
  <si>
    <t>Common stock</t>
  </si>
  <si>
    <t>Share premium on common stock</t>
  </si>
  <si>
    <t>Preferred stock and related premium</t>
  </si>
  <si>
    <t>Retained profit/loss, previous years</t>
  </si>
  <si>
    <t>Statutory reserves</t>
  </si>
  <si>
    <t>Other reserves</t>
  </si>
  <si>
    <t>Cumulative foreign exchange translation adjustment</t>
  </si>
  <si>
    <t>Other equity components</t>
  </si>
  <si>
    <t>Revaluation − fixed assets</t>
  </si>
  <si>
    <t>Revaluation − investments available for sale</t>
  </si>
  <si>
    <t>Revaluation − cash flow hedges</t>
  </si>
  <si>
    <t>Profit/loss, current year</t>
  </si>
  <si>
    <t>One-off effect of the change in accounting regime</t>
  </si>
  <si>
    <t>Liabilities, minority interest, and capital, total</t>
  </si>
  <si>
    <t>Memo: credit substitutes and other off-balance sheet commitments</t>
  </si>
  <si>
    <t>INTEREST AND DIVIDEND INCOME</t>
  </si>
  <si>
    <t>Interest income from demand deposits with banks</t>
  </si>
  <si>
    <t>Interest income from time deposits with banks</t>
  </si>
  <si>
    <t>Interest income from loans to banks</t>
  </si>
  <si>
    <t>Interest income from other claims on banks</t>
  </si>
  <si>
    <t>Interest income from loans to other financial institutions</t>
  </si>
  <si>
    <t>Interest income from claims under repurchase agreements</t>
  </si>
  <si>
    <t>Interest income from trading portfolio</t>
  </si>
  <si>
    <t>Interest income from investment portfolio</t>
  </si>
  <si>
    <t>Bulgarian government securities</t>
  </si>
  <si>
    <t>Other domestic debt securities</t>
  </si>
  <si>
    <t>Debt securities issued by foreign governments and international financial institutions</t>
  </si>
  <si>
    <t>Other external debt securities</t>
  </si>
  <si>
    <t>Interest income from loans</t>
  </si>
  <si>
    <t>Dividend income</t>
  </si>
  <si>
    <t>Interest and dividend income, total</t>
  </si>
  <si>
    <t>INTEREST EXPENDITURE</t>
  </si>
  <si>
    <t>Interest expenditure on deposits of banks</t>
  </si>
  <si>
    <t>Interest expenditure on deposits of other financial institutions</t>
  </si>
  <si>
    <t>Interest expenditure on demand deposits of non-financial institutions and other customers</t>
  </si>
  <si>
    <t xml:space="preserve">Exchange rate: BGN / USD </t>
  </si>
  <si>
    <t xml:space="preserve">BGN / EUR </t>
  </si>
  <si>
    <t>Interest expenditure on time deposits of non-financial institutions and other customers</t>
  </si>
  <si>
    <t>Interest expenditure on savings deposits of non-financial institutions and other customers</t>
  </si>
  <si>
    <t>Interest expenditure on borrowings under repurchase agreements</t>
  </si>
  <si>
    <t>Interest expenditure on short-term borrowings</t>
  </si>
  <si>
    <t>Interest expenditure on long-term borrowings</t>
  </si>
  <si>
    <t>Interest expenditure on subordinated term debt</t>
  </si>
  <si>
    <t>Interest expenditure on debt/equity (hybrid) instruments</t>
  </si>
  <si>
    <t>Interest expenditure on other liabilities</t>
  </si>
  <si>
    <t>Interest expenditure, total</t>
  </si>
  <si>
    <t>INTEREST AND DIVIDEND INCOME, NET</t>
  </si>
  <si>
    <t>CREDIT PROVISIONS</t>
  </si>
  <si>
    <t>Accrued provisions</t>
  </si>
  <si>
    <t>Reintegrated provisions</t>
  </si>
  <si>
    <t>Credit provisions, net</t>
  </si>
  <si>
    <t>TRADING PORTFOLIO GAIN/LOSS</t>
  </si>
  <si>
    <t>Gain/loss on securities trading portfolio</t>
  </si>
  <si>
    <t>Gain/loss on derivatives held for trading</t>
  </si>
  <si>
    <t>Gain/loss on other instruments in trading portfolio</t>
  </si>
  <si>
    <t>Trading portfolio gain/loss, total</t>
  </si>
  <si>
    <t>GAIN/LOSS ON PORTFOLIO INVESTMENTS AVAILABLE FOR SALE</t>
  </si>
  <si>
    <t>Gain/loss on investments available for sale</t>
  </si>
  <si>
    <t>53. Money Market *</t>
  </si>
  <si>
    <t>52. Government Securities Transactions Registered in the Secondary Market</t>
  </si>
  <si>
    <r>
      <t>1)</t>
    </r>
    <r>
      <rPr>
        <sz val="10"/>
        <rFont val="Arial"/>
        <family val="0"/>
      </rPr>
      <t xml:space="preserve"> Preliminary data.</t>
    </r>
  </si>
  <si>
    <r>
      <t>6)</t>
    </r>
    <r>
      <rPr>
        <sz val="10"/>
        <rFont val="Arial"/>
        <family val="0"/>
      </rPr>
      <t xml:space="preserve"> A minus sign denotes a capital outflow (increase in assets or decrease in liabilities).</t>
    </r>
  </si>
  <si>
    <r>
      <t>8)</t>
    </r>
    <r>
      <rPr>
        <sz val="10"/>
        <rFont val="Arial"/>
        <family val="0"/>
      </rPr>
      <t xml:space="preserve"> Data based on reports submitted to the BNB by the enterprises with financial credits received from abroad.</t>
    </r>
  </si>
  <si>
    <r>
      <t>9)</t>
    </r>
    <r>
      <rPr>
        <sz val="10"/>
        <rFont val="Arial"/>
        <family val="0"/>
      </rPr>
      <t xml:space="preserve"> Mergers and acquisitions are included in this item.</t>
    </r>
  </si>
  <si>
    <t>5. Balance of Payments *</t>
  </si>
  <si>
    <t>Gain/loss on instruments effectively hedging investments available for sale</t>
  </si>
  <si>
    <t>GAIN/LOSS ON INVESTMENTS HELD TO MATURITY</t>
  </si>
  <si>
    <t>OTHER NON-INTEREST INCOME</t>
  </si>
  <si>
    <t>Loan servicing income</t>
  </si>
  <si>
    <t>Fee income from off-balance sheet accounts</t>
  </si>
  <si>
    <t>Service charges on deposits</t>
  </si>
  <si>
    <t>(million BGN)</t>
  </si>
  <si>
    <t>Segments</t>
  </si>
  <si>
    <t>Equity primary market</t>
  </si>
  <si>
    <t>Bond primary market</t>
  </si>
  <si>
    <t>GS primary market</t>
  </si>
  <si>
    <t>Other securities primary market</t>
  </si>
  <si>
    <t>Securities earmarked for:</t>
  </si>
  <si>
    <t>official market</t>
  </si>
  <si>
    <t>unofficial market</t>
  </si>
  <si>
    <t>Transactions</t>
  </si>
  <si>
    <t>Source: Daily BSE – Sofia reports.</t>
  </si>
  <si>
    <t>Markets</t>
  </si>
  <si>
    <t>Equity market</t>
  </si>
  <si>
    <t>Bond market</t>
  </si>
  <si>
    <t>OTC</t>
  </si>
  <si>
    <t>official bond market</t>
  </si>
  <si>
    <t>unofficial bond market</t>
  </si>
  <si>
    <t>public</t>
  </si>
  <si>
    <t>Segments at which the instruments are registered</t>
  </si>
  <si>
    <t>Segments A,B,C</t>
  </si>
  <si>
    <t>government securities</t>
  </si>
  <si>
    <t>municipal bonds</t>
  </si>
  <si>
    <t>corporate bonds</t>
  </si>
  <si>
    <t>INSTRUMENTS AND DEALS</t>
  </si>
  <si>
    <t>Trade in primary instruments,</t>
  </si>
  <si>
    <t>regular deals</t>
  </si>
  <si>
    <t>block deals; transfers</t>
  </si>
  <si>
    <t>repo agreements</t>
  </si>
  <si>
    <t>tender purchase</t>
  </si>
  <si>
    <t>tender sale</t>
  </si>
  <si>
    <t>auctions</t>
  </si>
  <si>
    <t>primary sales for listing</t>
  </si>
  <si>
    <t>redemption</t>
  </si>
  <si>
    <t>Privatization market transactions (number)</t>
  </si>
  <si>
    <t>Privatization market (against compensative instruments)</t>
  </si>
  <si>
    <t>Volumes</t>
  </si>
  <si>
    <t>Repo agreements</t>
  </si>
  <si>
    <t>Outright transactions in government securities</t>
  </si>
  <si>
    <t>Number</t>
  </si>
  <si>
    <t>Volume (million BGN)</t>
  </si>
  <si>
    <t>1. Registration of government securities sold on an auction principle</t>
  </si>
  <si>
    <t>2. Registration of target government securities sold to individual investors</t>
  </si>
  <si>
    <t>3. Registration of reverse repurchased prior to maturity government securities through auctions and directly by individuals</t>
  </si>
  <si>
    <t>4. Principal and interest repayments of matured government securities, incl.</t>
  </si>
  <si>
    <t xml:space="preserve">     - principal</t>
  </si>
  <si>
    <t xml:space="preserve">     - interest</t>
  </si>
  <si>
    <t>Notes:</t>
  </si>
  <si>
    <t>1. Government securities at nominal value.</t>
  </si>
  <si>
    <t xml:space="preserve"> Money Market </t>
  </si>
  <si>
    <t>Page</t>
  </si>
  <si>
    <t xml:space="preserve">2. The lev equivalent of forex-denominated government securities is based on the BNB exchange rate </t>
  </si>
  <si>
    <t>of respective currencies on the day of registration.</t>
  </si>
  <si>
    <t>1. Repo agreements</t>
  </si>
  <si>
    <t>2. Outright purcheses and sales</t>
  </si>
  <si>
    <t>3. Transactions with and on behalf of customers</t>
  </si>
  <si>
    <t>4. Blocking/unblocking of government securities, incl.:</t>
  </si>
  <si>
    <t xml:space="preserve">  - for securing budget-supported entites’ funds with commercial banks</t>
  </si>
  <si>
    <t xml:space="preserve">  - in case of registered pledges on government securities</t>
  </si>
  <si>
    <t xml:space="preserve">  - other</t>
  </si>
  <si>
    <t>1. The nominal value of transactions volume includes government securities issued under Ordinance No. 5 of the MF and BNB and structural reform</t>
  </si>
  <si>
    <t>government securities with and without movement on current accounts with the BNB.</t>
  </si>
  <si>
    <t>2. The volume and number of repo agreements include reverse repo agreements and those concluded during the current day.</t>
  </si>
  <si>
    <t>3. The lev equivalent of transactions in forex-denominated government securities is recalculated using BNB average monthly exchange rates of respective</t>
  </si>
  <si>
    <t>currencies.</t>
  </si>
  <si>
    <t xml:space="preserve">Auction </t>
  </si>
  <si>
    <t>Total nominal value</t>
  </si>
  <si>
    <t>Average</t>
  </si>
  <si>
    <t>Average number</t>
  </si>
  <si>
    <t>number</t>
  </si>
  <si>
    <t>of government securities issues</t>
  </si>
  <si>
    <t>bid-to-cover ratio</t>
  </si>
  <si>
    <t>Bulgarian Stock Exchange, Primary Market, 2005</t>
  </si>
  <si>
    <t>Volume of Bulgarian Stock Exchange Securities Transactions − Sofia, 2005</t>
  </si>
  <si>
    <t xml:space="preserve">Foreign Exchange Market. BNB Spot Transactions </t>
  </si>
  <si>
    <t xml:space="preserve">Foreign Exchange Market. Interbank Spot Market </t>
  </si>
  <si>
    <t>Foreign Exchange Market. Transactions with Final Customers</t>
  </si>
  <si>
    <t>of participants</t>
  </si>
  <si>
    <t>million BGN</t>
  </si>
  <si>
    <t>million EUR</t>
  </si>
  <si>
    <t xml:space="preserve">1. Auctions for sale of </t>
  </si>
  <si>
    <t>government securities, incl.</t>
  </si>
  <si>
    <t>short-term</t>
  </si>
  <si>
    <t>medium-term</t>
  </si>
  <si>
    <t>long-term</t>
  </si>
  <si>
    <t>3. Exchange subscriptions</t>
  </si>
  <si>
    <t>Consoidated state budget</t>
  </si>
  <si>
    <t>Central government</t>
  </si>
  <si>
    <t>Local government</t>
  </si>
  <si>
    <t>2004</t>
  </si>
  <si>
    <t>Revenue and grants</t>
  </si>
  <si>
    <t>Tax revenue</t>
  </si>
  <si>
    <t>Corporate taxes</t>
  </si>
  <si>
    <t>Personal income tax</t>
  </si>
  <si>
    <t>Tax on insurance and reinsurance premia</t>
  </si>
  <si>
    <t>Value added tax</t>
  </si>
  <si>
    <t>Customs duties and fees</t>
  </si>
  <si>
    <t>Social and health insurance contributions</t>
  </si>
  <si>
    <t>Other taxes</t>
  </si>
  <si>
    <t>Non-tax revenue</t>
  </si>
  <si>
    <t>Grants</t>
  </si>
  <si>
    <t>Total expenditure</t>
  </si>
  <si>
    <t>Current expenditure</t>
  </si>
  <si>
    <t>Salaries and social security payments</t>
  </si>
  <si>
    <t>Scholarships</t>
  </si>
  <si>
    <t>Administrative costs</t>
  </si>
  <si>
    <t>Subsidies</t>
  </si>
  <si>
    <t>to non-financial enterprises and non-profit organizations</t>
  </si>
  <si>
    <t>for healthcare and medical service</t>
  </si>
  <si>
    <t>Interest</t>
  </si>
  <si>
    <t>on external loans</t>
  </si>
  <si>
    <t>on internal loans</t>
  </si>
  <si>
    <t>Capital expenditure and state reserve growth</t>
  </si>
  <si>
    <t>Balance (deficit(-)/surplus(+))</t>
  </si>
  <si>
    <t>Financing</t>
  </si>
  <si>
    <t>External (net)</t>
  </si>
  <si>
    <t>Domestic (net)</t>
  </si>
  <si>
    <r>
      <t>9</t>
    </r>
    <r>
      <rPr>
        <sz val="10"/>
        <rFont val="Arial"/>
        <family val="0"/>
      </rPr>
      <t xml:space="preserve"> Source: Ministry of Finance.</t>
    </r>
  </si>
  <si>
    <t>incl. privatization (net)</t>
  </si>
  <si>
    <t>Source: MF.</t>
  </si>
  <si>
    <r>
      <t>1</t>
    </r>
    <r>
      <rPr>
        <sz val="8"/>
        <rFont val="Arial Cyr"/>
        <family val="2"/>
      </rPr>
      <t xml:space="preserve"> Including privatization revenue, acquisition of shares and requited funds of non-financial corporations and households under GFS 2001 and ESA 95.</t>
    </r>
  </si>
  <si>
    <t>Denominations</t>
  </si>
  <si>
    <t>31 December 2004</t>
  </si>
  <si>
    <t>31 December 2005</t>
  </si>
  <si>
    <t>Banknotes, total</t>
  </si>
  <si>
    <t>Banknotes − new denominations, total</t>
  </si>
  <si>
    <t>100 levs</t>
  </si>
  <si>
    <t>50 levs</t>
  </si>
  <si>
    <t>20 levs</t>
  </si>
  <si>
    <t>10 levs</t>
  </si>
  <si>
    <t>5 levs</t>
  </si>
  <si>
    <t>2 levs</t>
  </si>
  <si>
    <t>1 levs</t>
  </si>
  <si>
    <t>Banknotes − old denominations, total</t>
  </si>
  <si>
    <t xml:space="preserve">         50 000 levs =     50 new levs</t>
  </si>
  <si>
    <t xml:space="preserve">         10 000 levs =     10 new levs</t>
  </si>
  <si>
    <t xml:space="preserve">           5 000 levs =         5 new levs</t>
  </si>
  <si>
    <t xml:space="preserve">           2 000 levs =         2 new levs</t>
  </si>
  <si>
    <t xml:space="preserve">           1 000 levs =         1 new levs</t>
  </si>
  <si>
    <t xml:space="preserve">             500 levs = 0.50 new levs</t>
  </si>
</sst>
</file>

<file path=xl/styles.xml><?xml version="1.0" encoding="utf-8"?>
<styleSheet xmlns="http://schemas.openxmlformats.org/spreadsheetml/2006/main">
  <numFmts count="33">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0"/>
    <numFmt numFmtId="165" formatCode="0.000"/>
    <numFmt numFmtId="166" formatCode="###\ ###\ ###"/>
    <numFmt numFmtId="167" formatCode="0.0%"/>
    <numFmt numFmtId="168" formatCode="0.0000"/>
    <numFmt numFmtId="169" formatCode="0.000000"/>
    <numFmt numFmtId="170" formatCode="mmm"/>
    <numFmt numFmtId="171" formatCode="0.00000"/>
    <numFmt numFmtId="172" formatCode="0.000000000"/>
    <numFmt numFmtId="173" formatCode="#,##0.0"/>
    <numFmt numFmtId="174" formatCode="#,##0;[=0]\ \-;#,##0"/>
    <numFmt numFmtId="175" formatCode="_-* #,##0.0\ _л_в_-;\-* #,##0.0\ _л_в_-;_-* &quot;-&quot;??\ _л_в_-;_-@_-"/>
    <numFmt numFmtId="176" formatCode="_-* #,##0\ _л_в_-;\-* #,##0\ _л_в_-;_-* &quot;-&quot;??\ _л_в_-;_-@_-"/>
    <numFmt numFmtId="177" formatCode="mm\.yyyy"/>
    <numFmt numFmtId="178" formatCode="#,##0;[=0]\ ;"/>
    <numFmt numFmtId="179" formatCode="###\ ###\ ##0"/>
    <numFmt numFmtId="180" formatCode="_-* #,##0\ _л_в_._-;\-* #,##0\ _л_в_._-;_-* &quot;-&quot;??\ _л_в_._-;_-@_-"/>
    <numFmt numFmtId="181" formatCode="_-* #,##0\ &quot;лв.&quot;_-;\-* #,##0\ &quot;лв.&quot;_-;_-* &quot;-&quot;??\ &quot;лв.&quot;_-;_-@_-"/>
    <numFmt numFmtId="182" formatCode="0.00000;[=0]\ ;"/>
    <numFmt numFmtId="183" formatCode="\$#,##0\ ;\(\$#,##0\)"/>
    <numFmt numFmtId="184" formatCode="0_);\(0\)"/>
    <numFmt numFmtId="185" formatCode="###\ ###\ ###\ ###"/>
    <numFmt numFmtId="186" formatCode="###"/>
    <numFmt numFmtId="187" formatCode="#,##0.000"/>
    <numFmt numFmtId="188" formatCode="#,##0.0000000"/>
  </numFmts>
  <fonts count="107">
    <font>
      <sz val="10"/>
      <name val="Arial Cyr"/>
      <family val="0"/>
    </font>
    <font>
      <u val="single"/>
      <sz val="10"/>
      <color indexed="36"/>
      <name val="Arial CYR"/>
      <family val="0"/>
    </font>
    <font>
      <u val="single"/>
      <sz val="10"/>
      <color indexed="12"/>
      <name val="SP_Time"/>
      <family val="0"/>
    </font>
    <font>
      <sz val="10"/>
      <name val="HebarCond"/>
      <family val="0"/>
    </font>
    <font>
      <b/>
      <sz val="12"/>
      <name val="Arial CYR"/>
      <family val="2"/>
    </font>
    <font>
      <b/>
      <sz val="10"/>
      <name val="Arial"/>
      <family val="2"/>
    </font>
    <font>
      <sz val="10"/>
      <name val="Arial"/>
      <family val="0"/>
    </font>
    <font>
      <b/>
      <sz val="10"/>
      <name val="Arial Cyr"/>
      <family val="2"/>
    </font>
    <font>
      <b/>
      <sz val="11"/>
      <name val="Arial"/>
      <family val="2"/>
    </font>
    <font>
      <b/>
      <sz val="12"/>
      <name val="Arial"/>
      <family val="2"/>
    </font>
    <font>
      <sz val="11"/>
      <name val="Arial"/>
      <family val="2"/>
    </font>
    <font>
      <i/>
      <sz val="10"/>
      <name val="Arial"/>
      <family val="2"/>
    </font>
    <font>
      <i/>
      <sz val="12"/>
      <name val="Arial"/>
      <family val="2"/>
    </font>
    <font>
      <sz val="12"/>
      <name val="Arial"/>
      <family val="2"/>
    </font>
    <font>
      <sz val="12"/>
      <color indexed="10"/>
      <name val="Arial"/>
      <family val="2"/>
    </font>
    <font>
      <b/>
      <sz val="8"/>
      <name val="Arial"/>
      <family val="2"/>
    </font>
    <font>
      <sz val="11"/>
      <name val="Arial CYR"/>
      <family val="2"/>
    </font>
    <font>
      <sz val="10"/>
      <color indexed="10"/>
      <name val="Arial Cyr"/>
      <family val="2"/>
    </font>
    <font>
      <sz val="10"/>
      <name val="Times New Roman"/>
      <family val="0"/>
    </font>
    <font>
      <sz val="8"/>
      <name val="Arial Cyr"/>
      <family val="0"/>
    </font>
    <font>
      <b/>
      <sz val="18"/>
      <name val="Arial"/>
      <family val="0"/>
    </font>
    <font>
      <b/>
      <sz val="8"/>
      <name val="Arial Narrow"/>
      <family val="2"/>
    </font>
    <font>
      <i/>
      <sz val="8"/>
      <name val="Arial Narrow"/>
      <family val="2"/>
    </font>
    <font>
      <b/>
      <sz val="10"/>
      <color indexed="8"/>
      <name val="Arial Cyr"/>
      <family val="2"/>
    </font>
    <font>
      <sz val="9"/>
      <color indexed="8"/>
      <name val="Arial Cyr"/>
      <family val="2"/>
    </font>
    <font>
      <b/>
      <sz val="11"/>
      <color indexed="8"/>
      <name val="Arial Cyr"/>
      <family val="2"/>
    </font>
    <font>
      <b/>
      <sz val="12"/>
      <color indexed="8"/>
      <name val="Arial Cyr"/>
      <family val="2"/>
    </font>
    <font>
      <sz val="10"/>
      <color indexed="8"/>
      <name val="Arial Cyr"/>
      <family val="2"/>
    </font>
    <font>
      <sz val="8"/>
      <color indexed="8"/>
      <name val="Arial Cyr"/>
      <family val="2"/>
    </font>
    <font>
      <vertAlign val="superscript"/>
      <sz val="8"/>
      <color indexed="8"/>
      <name val="Arial Cyr"/>
      <family val="2"/>
    </font>
    <font>
      <b/>
      <sz val="8"/>
      <color indexed="8"/>
      <name val="Arial Cyr"/>
      <family val="2"/>
    </font>
    <font>
      <sz val="12"/>
      <name val="Arial CYR"/>
      <family val="2"/>
    </font>
    <font>
      <b/>
      <sz val="14"/>
      <name val="Arial Cyr"/>
      <family val="2"/>
    </font>
    <font>
      <sz val="10"/>
      <color indexed="12"/>
      <name val="Arial Cyr"/>
      <family val="2"/>
    </font>
    <font>
      <vertAlign val="superscript"/>
      <sz val="10"/>
      <color indexed="8"/>
      <name val="Arial Cyr"/>
      <family val="2"/>
    </font>
    <font>
      <b/>
      <sz val="9"/>
      <name val="Arial Cyr"/>
      <family val="0"/>
    </font>
    <font>
      <sz val="9"/>
      <name val="Arial Cyr"/>
      <family val="2"/>
    </font>
    <font>
      <b/>
      <sz val="11"/>
      <name val="Arial CYR"/>
      <family val="2"/>
    </font>
    <font>
      <i/>
      <sz val="11"/>
      <name val="Arial CYR"/>
      <family val="2"/>
    </font>
    <font>
      <b/>
      <sz val="10"/>
      <color indexed="12"/>
      <name val="Arial Narrow"/>
      <family val="2"/>
    </font>
    <font>
      <sz val="10"/>
      <color indexed="8"/>
      <name val="Arial Narrow"/>
      <family val="2"/>
    </font>
    <font>
      <b/>
      <sz val="10"/>
      <name val="Arial Narrow"/>
      <family val="2"/>
    </font>
    <font>
      <b/>
      <sz val="10"/>
      <color indexed="8"/>
      <name val="Arial Narrow"/>
      <family val="2"/>
    </font>
    <font>
      <sz val="10"/>
      <name val="Arial Narrow"/>
      <family val="2"/>
    </font>
    <font>
      <vertAlign val="superscript"/>
      <sz val="9"/>
      <name val="Arial Narrow"/>
      <family val="2"/>
    </font>
    <font>
      <sz val="9"/>
      <name val="Arial Narrow"/>
      <family val="2"/>
    </font>
    <font>
      <b/>
      <sz val="12"/>
      <color indexed="8"/>
      <name val="Arial Narrow"/>
      <family val="2"/>
    </font>
    <font>
      <b/>
      <sz val="9"/>
      <color indexed="8"/>
      <name val="Arial Cyr"/>
      <family val="2"/>
    </font>
    <font>
      <b/>
      <sz val="9"/>
      <color indexed="12"/>
      <name val="Arial Cyr"/>
      <family val="2"/>
    </font>
    <font>
      <b/>
      <sz val="10"/>
      <color indexed="12"/>
      <name val="Arial Cyr"/>
      <family val="2"/>
    </font>
    <font>
      <b/>
      <sz val="9"/>
      <color indexed="39"/>
      <name val="Arial Cyr"/>
      <family val="2"/>
    </font>
    <font>
      <sz val="9"/>
      <color indexed="39"/>
      <name val="Arial Cyr"/>
      <family val="2"/>
    </font>
    <font>
      <b/>
      <vertAlign val="superscript"/>
      <sz val="9"/>
      <name val="Arial Cyr"/>
      <family val="2"/>
    </font>
    <font>
      <vertAlign val="superscript"/>
      <sz val="9"/>
      <name val="Arial Cyr"/>
      <family val="2"/>
    </font>
    <font>
      <sz val="9"/>
      <color indexed="10"/>
      <name val="Arial Cyr"/>
      <family val="2"/>
    </font>
    <font>
      <b/>
      <sz val="8"/>
      <name val="Arial Cyr"/>
      <family val="2"/>
    </font>
    <font>
      <sz val="7"/>
      <name val="Small Fonts"/>
      <family val="2"/>
    </font>
    <font>
      <sz val="8"/>
      <name val="Arial"/>
      <family val="2"/>
    </font>
    <font>
      <sz val="7"/>
      <name val="Arial Cyr"/>
      <family val="2"/>
    </font>
    <font>
      <b/>
      <i/>
      <sz val="9"/>
      <name val="Arial Cyr"/>
      <family val="2"/>
    </font>
    <font>
      <sz val="8"/>
      <name val="Arial Narrow"/>
      <family val="2"/>
    </font>
    <font>
      <i/>
      <sz val="7"/>
      <name val="Arial Cyr"/>
      <family val="2"/>
    </font>
    <font>
      <i/>
      <sz val="9"/>
      <name val="Arial Cyr"/>
      <family val="2"/>
    </font>
    <font>
      <sz val="10"/>
      <name val="Hebar"/>
      <family val="0"/>
    </font>
    <font>
      <sz val="9"/>
      <name val="Arial"/>
      <family val="2"/>
    </font>
    <font>
      <b/>
      <sz val="9"/>
      <color indexed="8"/>
      <name val="Arial"/>
      <family val="2"/>
    </font>
    <font>
      <b/>
      <vertAlign val="superscript"/>
      <sz val="10"/>
      <name val="Arial"/>
      <family val="2"/>
    </font>
    <font>
      <b/>
      <i/>
      <sz val="10"/>
      <name val="Arial"/>
      <family val="2"/>
    </font>
    <font>
      <sz val="10"/>
      <color indexed="10"/>
      <name val="Arial"/>
      <family val="2"/>
    </font>
    <font>
      <b/>
      <i/>
      <sz val="9"/>
      <name val="Arial"/>
      <family val="2"/>
    </font>
    <font>
      <b/>
      <sz val="9"/>
      <name val="Arial"/>
      <family val="2"/>
    </font>
    <font>
      <sz val="7"/>
      <name val="Arial"/>
      <family val="2"/>
    </font>
    <font>
      <b/>
      <i/>
      <sz val="9"/>
      <color indexed="8"/>
      <name val="Arial"/>
      <family val="2"/>
    </font>
    <font>
      <sz val="9"/>
      <color indexed="8"/>
      <name val="Arial"/>
      <family val="2"/>
    </font>
    <font>
      <vertAlign val="superscript"/>
      <sz val="10"/>
      <name val="Arial"/>
      <family val="0"/>
    </font>
    <font>
      <b/>
      <u val="single"/>
      <vertAlign val="superscript"/>
      <sz val="10"/>
      <name val="Arial"/>
      <family val="2"/>
    </font>
    <font>
      <b/>
      <u val="single"/>
      <sz val="10"/>
      <name val="Arial"/>
      <family val="2"/>
    </font>
    <font>
      <b/>
      <i/>
      <vertAlign val="superscript"/>
      <sz val="10"/>
      <name val="Arial"/>
      <family val="2"/>
    </font>
    <font>
      <b/>
      <sz val="10"/>
      <name val="Times New Roman"/>
      <family val="1"/>
    </font>
    <font>
      <b/>
      <i/>
      <sz val="12"/>
      <name val="Arial Cyr"/>
      <family val="0"/>
    </font>
    <font>
      <b/>
      <sz val="7"/>
      <name val="Arial Cyr"/>
      <family val="2"/>
    </font>
    <font>
      <b/>
      <u val="single"/>
      <sz val="10"/>
      <name val="Arial Cyr"/>
      <family val="2"/>
    </font>
    <font>
      <b/>
      <sz val="10"/>
      <name val="Times New Roman Cyr"/>
      <family val="1"/>
    </font>
    <font>
      <sz val="10"/>
      <name val="Times New Roman Cyr"/>
      <family val="1"/>
    </font>
    <font>
      <b/>
      <vertAlign val="superscript"/>
      <sz val="10"/>
      <name val="Arial Narrow"/>
      <family val="2"/>
    </font>
    <font>
      <b/>
      <i/>
      <sz val="10"/>
      <name val="Arial Cyr"/>
      <family val="0"/>
    </font>
    <font>
      <b/>
      <sz val="11"/>
      <name val="Times New Roman CYR"/>
      <family val="1"/>
    </font>
    <font>
      <b/>
      <sz val="10"/>
      <color indexed="9"/>
      <name val="Times New Roman"/>
      <family val="1"/>
    </font>
    <font>
      <i/>
      <sz val="10"/>
      <name val="Arial Cyr"/>
      <family val="0"/>
    </font>
    <font>
      <i/>
      <sz val="8"/>
      <name val="Arial Cyr"/>
      <family val="0"/>
    </font>
    <font>
      <b/>
      <sz val="12"/>
      <color indexed="63"/>
      <name val="Times New Roman"/>
      <family val="1"/>
    </font>
    <font>
      <sz val="10"/>
      <name val="SP_Time"/>
      <family val="0"/>
    </font>
    <font>
      <b/>
      <sz val="12"/>
      <name val="Times New Roman Cyr"/>
      <family val="1"/>
    </font>
    <font>
      <b/>
      <sz val="10"/>
      <color indexed="10"/>
      <name val="Times New Roman Cyr"/>
      <family val="1"/>
    </font>
    <font>
      <vertAlign val="superscript"/>
      <sz val="9"/>
      <name val="Arial"/>
      <family val="2"/>
    </font>
    <font>
      <i/>
      <sz val="9"/>
      <name val="Arial"/>
      <family val="2"/>
    </font>
    <font>
      <i/>
      <sz val="9"/>
      <name val="Times New Roman Cyr"/>
      <family val="1"/>
    </font>
    <font>
      <vertAlign val="superscript"/>
      <sz val="10"/>
      <name val="Arial Cyr"/>
      <family val="0"/>
    </font>
    <font>
      <b/>
      <vertAlign val="superscript"/>
      <sz val="12"/>
      <name val="Times New Roman Cyr"/>
      <family val="0"/>
    </font>
    <font>
      <sz val="12"/>
      <name val="Times New Roman Cyr"/>
      <family val="1"/>
    </font>
    <font>
      <i/>
      <sz val="12"/>
      <name val="Times New Roman Cyr"/>
      <family val="1"/>
    </font>
    <font>
      <sz val="10"/>
      <name val="Courier"/>
      <family val="0"/>
    </font>
    <font>
      <b/>
      <i/>
      <vertAlign val="superscript"/>
      <sz val="9"/>
      <name val="Arial"/>
      <family val="2"/>
    </font>
    <font>
      <b/>
      <vertAlign val="superscript"/>
      <sz val="12"/>
      <color indexed="63"/>
      <name val="Times New Roman"/>
      <family val="1"/>
    </font>
    <font>
      <b/>
      <vertAlign val="superscript"/>
      <sz val="9"/>
      <name val="Arial"/>
      <family val="2"/>
    </font>
    <font>
      <vertAlign val="superscript"/>
      <sz val="8"/>
      <name val="Arial CYR"/>
      <family val="2"/>
    </font>
    <font>
      <sz val="10"/>
      <color indexed="12"/>
      <name val="Arial"/>
      <family val="2"/>
    </font>
  </fonts>
  <fills count="6">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92">
    <border>
      <left/>
      <right/>
      <top/>
      <bottom/>
      <diagonal/>
    </border>
    <border>
      <left>
        <color indexed="63"/>
      </left>
      <right>
        <color indexed="63"/>
      </right>
      <top style="double"/>
      <bottom>
        <color indexed="63"/>
      </bottom>
    </border>
    <border>
      <left style="medium"/>
      <right>
        <color indexed="63"/>
      </right>
      <top>
        <color indexed="63"/>
      </top>
      <bottom style="thin"/>
    </border>
    <border>
      <left>
        <color indexed="63"/>
      </left>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color indexed="63"/>
      </left>
      <right style="thin"/>
      <top>
        <color indexed="63"/>
      </top>
      <bottom style="thin"/>
    </border>
    <border>
      <left style="medium"/>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style="thin"/>
      <bottom style="thin"/>
    </border>
    <border>
      <left style="medium"/>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color indexed="63"/>
      </bottom>
    </border>
    <border>
      <left style="thin"/>
      <right style="thin"/>
      <top>
        <color indexed="63"/>
      </top>
      <bottom style="medium"/>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style="thin"/>
    </border>
    <border>
      <left>
        <color indexed="63"/>
      </left>
      <right style="medium"/>
      <top>
        <color indexed="63"/>
      </top>
      <bottom>
        <color indexed="63"/>
      </bottom>
    </border>
    <border>
      <left>
        <color indexed="63"/>
      </left>
      <right style="medium"/>
      <top>
        <color indexed="63"/>
      </top>
      <bottom style="medium"/>
    </border>
    <border>
      <left style="medium"/>
      <right style="thin"/>
      <top style="thin"/>
      <bottom style="thin"/>
    </border>
    <border>
      <left style="thin"/>
      <right style="medium"/>
      <top style="thin"/>
      <bottom style="thin"/>
    </border>
    <border>
      <left style="medium"/>
      <right style="thin"/>
      <top>
        <color indexed="63"/>
      </top>
      <bottom style="medium"/>
    </border>
    <border>
      <left style="medium"/>
      <right>
        <color indexed="63"/>
      </right>
      <top style="thin"/>
      <bottom style="thin"/>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right style="medium"/>
      <top style="thin"/>
      <bottom>
        <color indexed="63"/>
      </bottom>
    </border>
    <border>
      <left style="medium"/>
      <right style="thin"/>
      <top style="thin"/>
      <bottom style="medium"/>
    </border>
    <border>
      <left style="thin"/>
      <right>
        <color indexed="63"/>
      </right>
      <top>
        <color indexed="63"/>
      </top>
      <bottom style="medium"/>
    </border>
    <border>
      <left style="thin"/>
      <right>
        <color indexed="63"/>
      </right>
      <top style="thin"/>
      <bottom style="medium"/>
    </border>
    <border>
      <left>
        <color indexed="63"/>
      </left>
      <right style="thin"/>
      <top style="thin"/>
      <bottom style="medium"/>
    </border>
    <border>
      <left style="thin"/>
      <right style="thin"/>
      <top style="thin"/>
      <bottom style="medium"/>
    </border>
    <border>
      <left>
        <color indexed="63"/>
      </left>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thin"/>
      <right style="medium"/>
      <top>
        <color indexed="63"/>
      </top>
      <bottom style="thin"/>
    </border>
    <border>
      <left style="thin"/>
      <right style="medium"/>
      <top style="thin"/>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color indexed="8"/>
      </top>
      <bottom style="thin"/>
    </border>
    <border>
      <left>
        <color indexed="63"/>
      </left>
      <right>
        <color indexed="63"/>
      </right>
      <top>
        <color indexed="63"/>
      </top>
      <bottom style="thin">
        <color indexed="8"/>
      </bottom>
    </border>
    <border>
      <left style="thin"/>
      <right style="medium"/>
      <top>
        <color indexed="63"/>
      </top>
      <bottom>
        <color indexed="63"/>
      </bottom>
    </border>
    <border>
      <left style="medium"/>
      <right>
        <color indexed="63"/>
      </right>
      <top style="thin"/>
      <bottom style="medium"/>
    </border>
    <border>
      <left style="thin"/>
      <right style="medium"/>
      <top>
        <color indexed="63"/>
      </top>
      <bottom style="mediu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bottom style="thin"/>
    </border>
    <border>
      <left style="thin">
        <color indexed="8"/>
      </left>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22"/>
      </top>
      <bottom style="thin">
        <color indexed="22"/>
      </bottom>
    </border>
    <border>
      <left style="medium"/>
      <right style="thin"/>
      <top style="medium"/>
      <bottom>
        <color indexed="63"/>
      </bottom>
    </border>
    <border>
      <left>
        <color indexed="63"/>
      </left>
      <right style="thin"/>
      <top style="thin">
        <color indexed="8"/>
      </top>
      <bottom>
        <color indexed="63"/>
      </bottom>
    </border>
    <border>
      <left style="thin"/>
      <right style="thin"/>
      <top style="thin"/>
      <bottom style="thin">
        <color indexed="8"/>
      </bottom>
    </border>
    <border>
      <left style="thin"/>
      <right style="thin">
        <color indexed="8"/>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color indexed="8"/>
      </left>
      <right style="thin">
        <color indexed="8"/>
      </right>
      <top style="thin">
        <color indexed="22"/>
      </top>
      <bottom>
        <color indexed="63"/>
      </bottom>
    </border>
    <border>
      <left style="thin">
        <color indexed="8"/>
      </left>
      <right style="thin">
        <color indexed="8"/>
      </right>
      <top>
        <color indexed="63"/>
      </top>
      <bottom style="thin">
        <color indexed="22"/>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70">
    <xf numFmtId="0" fontId="0" fillId="0" borderId="0">
      <alignment/>
      <protection/>
    </xf>
    <xf numFmtId="173" fontId="21" fillId="0" borderId="0" applyNumberFormat="0" applyFill="0" applyBorder="0" applyAlignment="0" applyProtection="0"/>
    <xf numFmtId="0" fontId="0" fillId="0" borderId="0" applyNumberFormat="0" applyFill="0" applyBorder="0" applyAlignment="0" applyProtection="0"/>
    <xf numFmtId="173"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1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3" fontId="19" fillId="0" borderId="0" applyFont="0" applyFill="0" applyBorder="0" applyAlignment="0" applyProtection="0"/>
    <xf numFmtId="0" fontId="19" fillId="0" borderId="0" applyFont="0" applyFill="0" applyBorder="0" applyAlignment="0" applyProtection="0"/>
    <xf numFmtId="2" fontId="19" fillId="0" borderId="0" applyFont="0" applyFill="0" applyBorder="0" applyAlignment="0" applyProtection="0"/>
    <xf numFmtId="0" fontId="1" fillId="0" borderId="0" applyNumberFormat="0" applyFill="0" applyBorder="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2" fillId="0" borderId="0" applyNumberFormat="0" applyFill="0" applyBorder="0" applyAlignment="0" applyProtection="0"/>
    <xf numFmtId="0" fontId="18"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3" fillId="0" borderId="0">
      <alignment/>
      <protection/>
    </xf>
    <xf numFmtId="0" fontId="6" fillId="0" borderId="0">
      <alignment/>
      <protection/>
    </xf>
    <xf numFmtId="0" fontId="6" fillId="0" borderId="0">
      <alignment/>
      <protection/>
    </xf>
    <xf numFmtId="0" fontId="6" fillId="0" borderId="0">
      <alignment/>
      <protection/>
    </xf>
    <xf numFmtId="0" fontId="63" fillId="0" borderId="0">
      <alignment/>
      <protection/>
    </xf>
    <xf numFmtId="0" fontId="6" fillId="0" borderId="0">
      <alignment/>
      <protection/>
    </xf>
    <xf numFmtId="0" fontId="0" fillId="0" borderId="0">
      <alignment/>
      <protection/>
    </xf>
    <xf numFmtId="0" fontId="63" fillId="0" borderId="0">
      <alignment/>
      <protection/>
    </xf>
    <xf numFmtId="0" fontId="3" fillId="0" borderId="0">
      <alignment/>
      <protection/>
    </xf>
    <xf numFmtId="0" fontId="63" fillId="0" borderId="0">
      <alignment/>
      <protection/>
    </xf>
    <xf numFmtId="0" fontId="3" fillId="0" borderId="0">
      <alignment/>
      <protection/>
    </xf>
    <xf numFmtId="0" fontId="6" fillId="0" borderId="0">
      <alignment/>
      <protection/>
    </xf>
    <xf numFmtId="0" fontId="6" fillId="0" borderId="0">
      <alignment/>
      <protection/>
    </xf>
    <xf numFmtId="0" fontId="6" fillId="0" borderId="0">
      <alignment/>
      <protection/>
    </xf>
    <xf numFmtId="0" fontId="63" fillId="0" borderId="0">
      <alignment/>
      <protection/>
    </xf>
    <xf numFmtId="0" fontId="101" fillId="0" borderId="0">
      <alignment/>
      <protection/>
    </xf>
    <xf numFmtId="0" fontId="6" fillId="0" borderId="0">
      <alignment/>
      <protection/>
    </xf>
    <xf numFmtId="0" fontId="6" fillId="0" borderId="0">
      <alignment/>
      <protection/>
    </xf>
    <xf numFmtId="0" fontId="6" fillId="0" borderId="0">
      <alignment/>
      <protection/>
    </xf>
    <xf numFmtId="0" fontId="36" fillId="0" borderId="0">
      <alignment/>
      <protection/>
    </xf>
    <xf numFmtId="0" fontId="6" fillId="0" borderId="0">
      <alignment/>
      <protection/>
    </xf>
    <xf numFmtId="0" fontId="6"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173" fontId="60" fillId="0" borderId="0">
      <alignment/>
      <protection/>
    </xf>
    <xf numFmtId="9" fontId="0" fillId="0" borderId="0" applyFont="0" applyFill="0" applyBorder="0" applyAlignment="0" applyProtection="0"/>
    <xf numFmtId="0" fontId="19" fillId="0" borderId="1" applyNumberFormat="0" applyFont="0" applyFill="0" applyAlignment="0" applyProtection="0"/>
  </cellStyleXfs>
  <cellXfs count="1815">
    <xf numFmtId="0" fontId="0" fillId="0" borderId="0" xfId="0" applyAlignment="1">
      <alignment/>
    </xf>
    <xf numFmtId="0" fontId="6" fillId="0" borderId="0" xfId="40" applyFont="1">
      <alignment/>
      <protection/>
    </xf>
    <xf numFmtId="0" fontId="5" fillId="0" borderId="0" xfId="40" applyFont="1" applyFill="1" applyAlignment="1">
      <alignment horizontal="center" vertical="justify"/>
      <protection/>
    </xf>
    <xf numFmtId="0" fontId="6" fillId="0" borderId="0" xfId="40" applyFont="1" applyFill="1">
      <alignment/>
      <protection/>
    </xf>
    <xf numFmtId="0" fontId="13" fillId="2" borderId="2" xfId="40" applyFont="1" applyFill="1" applyBorder="1">
      <alignment/>
      <protection/>
    </xf>
    <xf numFmtId="0" fontId="13" fillId="2" borderId="3" xfId="40" applyFont="1" applyFill="1" applyBorder="1" applyAlignment="1">
      <alignment horizontal="centerContinuous"/>
      <protection/>
    </xf>
    <xf numFmtId="0" fontId="13" fillId="2" borderId="3" xfId="40" applyFont="1" applyFill="1" applyBorder="1">
      <alignment/>
      <protection/>
    </xf>
    <xf numFmtId="0" fontId="13" fillId="0" borderId="0" xfId="40" applyFont="1" applyFill="1">
      <alignment/>
      <protection/>
    </xf>
    <xf numFmtId="0" fontId="5" fillId="3" borderId="4" xfId="40" applyFont="1" applyFill="1" applyBorder="1">
      <alignment/>
      <protection/>
    </xf>
    <xf numFmtId="0" fontId="5" fillId="0" borderId="0" xfId="40" applyFont="1" applyFill="1">
      <alignment/>
      <protection/>
    </xf>
    <xf numFmtId="0" fontId="9" fillId="3" borderId="5" xfId="40" applyFont="1" applyFill="1" applyBorder="1">
      <alignment/>
      <protection/>
    </xf>
    <xf numFmtId="0" fontId="9" fillId="3" borderId="0" xfId="40" applyFont="1" applyFill="1" applyBorder="1" applyAlignment="1">
      <alignment horizontal="right"/>
      <protection/>
    </xf>
    <xf numFmtId="0" fontId="9" fillId="3" borderId="3" xfId="40" applyFont="1" applyFill="1" applyBorder="1" applyAlignment="1">
      <alignment horizontal="right"/>
      <protection/>
    </xf>
    <xf numFmtId="0" fontId="9" fillId="3" borderId="6" xfId="40" applyFont="1" applyFill="1" applyBorder="1" applyAlignment="1">
      <alignment horizontal="right"/>
      <protection/>
    </xf>
    <xf numFmtId="0" fontId="9" fillId="0" borderId="0" xfId="40" applyFont="1" applyFill="1">
      <alignment/>
      <protection/>
    </xf>
    <xf numFmtId="0" fontId="9" fillId="3" borderId="7" xfId="40" applyFont="1" applyFill="1" applyBorder="1">
      <alignment/>
      <protection/>
    </xf>
    <xf numFmtId="164" fontId="13" fillId="3" borderId="0" xfId="40" applyNumberFormat="1" applyFont="1" applyFill="1" applyBorder="1">
      <alignment/>
      <protection/>
    </xf>
    <xf numFmtId="170" fontId="13" fillId="3" borderId="0" xfId="40" applyNumberFormat="1" applyFont="1" applyFill="1" applyBorder="1">
      <alignment/>
      <protection/>
    </xf>
    <xf numFmtId="164" fontId="14" fillId="3" borderId="0" xfId="40" applyNumberFormat="1" applyFont="1" applyFill="1" applyBorder="1">
      <alignment/>
      <protection/>
    </xf>
    <xf numFmtId="169" fontId="14" fillId="3" borderId="0" xfId="40" applyNumberFormat="1" applyFont="1" applyFill="1" applyBorder="1">
      <alignment/>
      <protection/>
    </xf>
    <xf numFmtId="0" fontId="12" fillId="3" borderId="0" xfId="40" applyFont="1" applyFill="1">
      <alignment/>
      <protection/>
    </xf>
    <xf numFmtId="0" fontId="6" fillId="3" borderId="0" xfId="40" applyFont="1" applyFill="1">
      <alignment/>
      <protection/>
    </xf>
    <xf numFmtId="172" fontId="6" fillId="3" borderId="0" xfId="40" applyNumberFormat="1" applyFont="1" applyFill="1">
      <alignment/>
      <protection/>
    </xf>
    <xf numFmtId="168" fontId="6" fillId="3" borderId="0" xfId="40" applyNumberFormat="1" applyFont="1" applyFill="1">
      <alignment/>
      <protection/>
    </xf>
    <xf numFmtId="171" fontId="13" fillId="3" borderId="0" xfId="40" applyNumberFormat="1" applyFont="1" applyFill="1" applyBorder="1">
      <alignment/>
      <protection/>
    </xf>
    <xf numFmtId="171" fontId="10" fillId="3" borderId="0" xfId="40" applyNumberFormat="1" applyFont="1" applyFill="1">
      <alignment/>
      <protection/>
    </xf>
    <xf numFmtId="171" fontId="6" fillId="3" borderId="0" xfId="40" applyNumberFormat="1" applyFont="1" applyFill="1">
      <alignment/>
      <protection/>
    </xf>
    <xf numFmtId="171" fontId="6" fillId="0" borderId="0" xfId="40" applyNumberFormat="1" applyFont="1" applyFill="1">
      <alignment/>
      <protection/>
    </xf>
    <xf numFmtId="164" fontId="15" fillId="0" borderId="0" xfId="40" applyNumberFormat="1" applyFont="1" applyFill="1">
      <alignment/>
      <protection/>
    </xf>
    <xf numFmtId="165" fontId="6" fillId="0" borderId="0" xfId="40" applyNumberFormat="1" applyFont="1" applyFill="1">
      <alignment/>
      <protection/>
    </xf>
    <xf numFmtId="170" fontId="6" fillId="0" borderId="0" xfId="40" applyNumberFormat="1" applyFont="1" applyFill="1">
      <alignment/>
      <protection/>
    </xf>
    <xf numFmtId="164" fontId="6" fillId="0" borderId="0" xfId="40" applyNumberFormat="1" applyFont="1" applyFill="1">
      <alignment/>
      <protection/>
    </xf>
    <xf numFmtId="0" fontId="11" fillId="0" borderId="0" xfId="40" applyFont="1" applyFill="1">
      <alignment/>
      <protection/>
    </xf>
    <xf numFmtId="2" fontId="6" fillId="0" borderId="0" xfId="40" applyNumberFormat="1" applyFont="1" applyFill="1">
      <alignment/>
      <protection/>
    </xf>
    <xf numFmtId="0" fontId="0" fillId="2" borderId="8" xfId="0" applyFont="1" applyFill="1" applyBorder="1" applyAlignment="1">
      <alignment horizontal="centerContinuous" vertical="justify"/>
    </xf>
    <xf numFmtId="0" fontId="0" fillId="2" borderId="9" xfId="0" applyFont="1" applyFill="1" applyBorder="1" applyAlignment="1">
      <alignment horizontal="centerContinuous" vertical="justify"/>
    </xf>
    <xf numFmtId="0" fontId="0" fillId="3" borderId="0" xfId="0" applyFont="1" applyFill="1" applyBorder="1" applyAlignment="1">
      <alignment/>
    </xf>
    <xf numFmtId="0" fontId="0" fillId="2" borderId="10" xfId="0" applyFont="1" applyFill="1" applyBorder="1" applyAlignment="1">
      <alignment/>
    </xf>
    <xf numFmtId="0" fontId="0" fillId="2" borderId="0" xfId="0" applyFont="1" applyFill="1" applyBorder="1" applyAlignment="1">
      <alignment/>
    </xf>
    <xf numFmtId="0" fontId="0" fillId="2" borderId="3" xfId="0" applyFont="1" applyFill="1" applyBorder="1" applyAlignment="1">
      <alignment/>
    </xf>
    <xf numFmtId="0" fontId="0" fillId="3" borderId="11" xfId="0" applyFont="1" applyFill="1" applyBorder="1" applyAlignment="1">
      <alignment vertical="center" wrapText="1"/>
    </xf>
    <xf numFmtId="164" fontId="0" fillId="3" borderId="0" xfId="0" applyNumberFormat="1" applyFont="1" applyFill="1" applyBorder="1" applyAlignment="1">
      <alignment/>
    </xf>
    <xf numFmtId="0" fontId="0" fillId="3" borderId="12" xfId="0" applyFont="1" applyFill="1" applyBorder="1" applyAlignment="1">
      <alignment horizontal="center" vertical="center" wrapText="1"/>
    </xf>
    <xf numFmtId="0" fontId="23" fillId="0" borderId="0" xfId="59" applyFont="1" applyBorder="1" applyAlignment="1">
      <alignment horizontal="center"/>
      <protection/>
    </xf>
    <xf numFmtId="0" fontId="0" fillId="0" borderId="0" xfId="0" applyFont="1" applyAlignment="1">
      <alignment/>
    </xf>
    <xf numFmtId="0" fontId="23" fillId="0" borderId="0" xfId="59" applyFont="1" applyBorder="1" applyAlignment="1">
      <alignment horizontal="centerContinuous"/>
      <protection/>
    </xf>
    <xf numFmtId="0" fontId="27" fillId="0" borderId="0" xfId="59" applyFont="1" applyAlignment="1">
      <alignment horizontal="centerContinuous"/>
      <protection/>
    </xf>
    <xf numFmtId="0" fontId="27" fillId="0" borderId="0" xfId="59" applyFont="1" applyBorder="1" applyAlignment="1">
      <alignment horizontal="centerContinuous"/>
      <protection/>
    </xf>
    <xf numFmtId="0" fontId="0" fillId="0" borderId="0" xfId="0" applyFont="1" applyAlignment="1">
      <alignment horizontal="left"/>
    </xf>
    <xf numFmtId="0" fontId="27" fillId="0" borderId="0" xfId="59" applyFont="1">
      <alignment/>
      <protection/>
    </xf>
    <xf numFmtId="0" fontId="24" fillId="0" borderId="0" xfId="59" applyFont="1" applyBorder="1">
      <alignment/>
      <protection/>
    </xf>
    <xf numFmtId="0" fontId="24" fillId="0" borderId="0" xfId="59" applyFont="1" applyBorder="1" applyAlignment="1">
      <alignment horizontal="center"/>
      <protection/>
    </xf>
    <xf numFmtId="0" fontId="24" fillId="0" borderId="0" xfId="59" applyFont="1">
      <alignment/>
      <protection/>
    </xf>
    <xf numFmtId="0" fontId="27" fillId="0" borderId="13" xfId="59" applyFont="1" applyBorder="1" applyAlignment="1">
      <alignment horizontal="center"/>
      <protection/>
    </xf>
    <xf numFmtId="0" fontId="27" fillId="0" borderId="14" xfId="59" applyFont="1" applyBorder="1" applyAlignment="1">
      <alignment horizontal="centerContinuous"/>
      <protection/>
    </xf>
    <xf numFmtId="0" fontId="27" fillId="0" borderId="15" xfId="59" applyFont="1" applyBorder="1" applyAlignment="1">
      <alignment horizontal="center"/>
      <protection/>
    </xf>
    <xf numFmtId="0" fontId="27" fillId="0" borderId="15" xfId="59" applyFont="1" applyBorder="1" applyAlignment="1">
      <alignment horizontal="centerContinuous"/>
      <protection/>
    </xf>
    <xf numFmtId="0" fontId="27" fillId="0" borderId="12" xfId="59" applyFont="1" applyBorder="1" applyAlignment="1">
      <alignment horizontal="center"/>
      <protection/>
    </xf>
    <xf numFmtId="2" fontId="27" fillId="0" borderId="16" xfId="59" applyNumberFormat="1" applyFont="1" applyBorder="1" applyAlignment="1">
      <alignment horizontal="center"/>
      <protection/>
    </xf>
    <xf numFmtId="2" fontId="27" fillId="0" borderId="0" xfId="59" applyNumberFormat="1" applyFont="1" applyBorder="1" applyAlignment="1">
      <alignment horizontal="center"/>
      <protection/>
    </xf>
    <xf numFmtId="2" fontId="28" fillId="0" borderId="0" xfId="59" applyNumberFormat="1" applyFont="1" applyFill="1" applyBorder="1" applyAlignment="1">
      <alignment horizontal="center"/>
      <protection/>
    </xf>
    <xf numFmtId="2" fontId="27" fillId="0" borderId="16" xfId="59" applyNumberFormat="1" applyFont="1" applyBorder="1" applyAlignment="1">
      <alignment horizontal="centerContinuous"/>
      <protection/>
    </xf>
    <xf numFmtId="2" fontId="27" fillId="0" borderId="17" xfId="59" applyNumberFormat="1" applyFont="1" applyFill="1" applyBorder="1">
      <alignment/>
      <protection/>
    </xf>
    <xf numFmtId="2" fontId="27" fillId="0" borderId="3" xfId="59" applyNumberFormat="1" applyFont="1" applyFill="1" applyBorder="1" applyAlignment="1">
      <alignment horizontal="center"/>
      <protection/>
    </xf>
    <xf numFmtId="2" fontId="27" fillId="0" borderId="3" xfId="59" applyNumberFormat="1" applyFont="1" applyFill="1" applyBorder="1">
      <alignment/>
      <protection/>
    </xf>
    <xf numFmtId="0" fontId="24" fillId="0" borderId="0" xfId="59" applyFont="1" applyFill="1" applyBorder="1" applyAlignment="1">
      <alignment horizontal="left"/>
      <protection/>
    </xf>
    <xf numFmtId="2" fontId="28" fillId="0" borderId="0" xfId="59" applyNumberFormat="1" applyFont="1" applyFill="1" applyBorder="1" applyAlignment="1">
      <alignment horizontal="centerContinuous"/>
      <protection/>
    </xf>
    <xf numFmtId="2" fontId="28" fillId="0" borderId="0" xfId="59" applyNumberFormat="1" applyFont="1" applyBorder="1">
      <alignment/>
      <protection/>
    </xf>
    <xf numFmtId="0" fontId="0" fillId="0" borderId="0" xfId="0" applyFont="1" applyBorder="1" applyAlignment="1">
      <alignment/>
    </xf>
    <xf numFmtId="0" fontId="27" fillId="0" borderId="0" xfId="59" applyFont="1" applyBorder="1">
      <alignment/>
      <protection/>
    </xf>
    <xf numFmtId="0" fontId="28" fillId="0" borderId="0" xfId="59" applyFont="1" applyBorder="1">
      <alignment/>
      <protection/>
    </xf>
    <xf numFmtId="0" fontId="28" fillId="0" borderId="0" xfId="59" applyFont="1" applyBorder="1" applyAlignment="1">
      <alignment horizontal="center"/>
      <protection/>
    </xf>
    <xf numFmtId="0" fontId="28" fillId="0" borderId="0" xfId="59" applyFont="1" applyAlignment="1">
      <alignment horizontal="center"/>
      <protection/>
    </xf>
    <xf numFmtId="0" fontId="24" fillId="0" borderId="0" xfId="59" applyFont="1" applyAlignment="1">
      <alignment vertical="justify"/>
      <protection/>
    </xf>
    <xf numFmtId="0" fontId="17" fillId="0" borderId="0" xfId="0" applyFont="1" applyBorder="1" applyAlignment="1">
      <alignment/>
    </xf>
    <xf numFmtId="0" fontId="24" fillId="0" borderId="0" xfId="59" applyFont="1" applyAlignment="1">
      <alignment horizontal="center"/>
      <protection/>
    </xf>
    <xf numFmtId="2" fontId="27" fillId="0" borderId="18" xfId="59" applyNumberFormat="1" applyFont="1" applyBorder="1" applyAlignment="1">
      <alignment horizontal="center"/>
      <protection/>
    </xf>
    <xf numFmtId="0" fontId="27" fillId="0" borderId="19" xfId="59" applyFont="1" applyBorder="1" applyAlignment="1">
      <alignment horizontal="center"/>
      <protection/>
    </xf>
    <xf numFmtId="0" fontId="0" fillId="0" borderId="0" xfId="0" applyFont="1" applyFill="1" applyAlignment="1">
      <alignment/>
    </xf>
    <xf numFmtId="0" fontId="29" fillId="0" borderId="0" xfId="59" applyFont="1" applyBorder="1">
      <alignment/>
      <protection/>
    </xf>
    <xf numFmtId="2" fontId="28" fillId="0" borderId="0" xfId="59" applyNumberFormat="1" applyFont="1">
      <alignment/>
      <protection/>
    </xf>
    <xf numFmtId="0" fontId="30" fillId="0" borderId="0" xfId="59" applyFont="1" applyAlignment="1">
      <alignment horizontal="centerContinuous"/>
      <protection/>
    </xf>
    <xf numFmtId="0" fontId="19" fillId="0" borderId="0" xfId="59" applyFont="1" applyAlignment="1">
      <alignment horizontal="centerContinuous"/>
      <protection/>
    </xf>
    <xf numFmtId="0" fontId="28" fillId="0" borderId="0" xfId="59" applyFont="1" applyAlignment="1">
      <alignment horizontal="centerContinuous"/>
      <protection/>
    </xf>
    <xf numFmtId="0" fontId="28" fillId="0" borderId="0" xfId="59" applyFont="1" applyBorder="1" applyAlignment="1">
      <alignment horizontal="centerContinuous"/>
      <protection/>
    </xf>
    <xf numFmtId="0" fontId="30" fillId="0" borderId="0" xfId="59" applyFont="1" applyBorder="1" applyAlignment="1">
      <alignment horizontal="centerContinuous"/>
      <protection/>
    </xf>
    <xf numFmtId="0" fontId="0" fillId="0" borderId="0" xfId="0" applyFont="1" applyFill="1" applyBorder="1" applyAlignment="1">
      <alignment/>
    </xf>
    <xf numFmtId="2" fontId="24" fillId="0" borderId="0" xfId="59" applyNumberFormat="1" applyFont="1" applyFill="1" applyBorder="1" applyAlignment="1">
      <alignment horizontal="center"/>
      <protection/>
    </xf>
    <xf numFmtId="2" fontId="27" fillId="0" borderId="3" xfId="59" applyNumberFormat="1" applyFont="1" applyBorder="1" applyAlignment="1">
      <alignment horizontal="center"/>
      <protection/>
    </xf>
    <xf numFmtId="2" fontId="24" fillId="0" borderId="0" xfId="59" applyNumberFormat="1" applyFont="1" applyFill="1" applyBorder="1" applyAlignment="1">
      <alignment horizontal="centerContinuous"/>
      <protection/>
    </xf>
    <xf numFmtId="0" fontId="0" fillId="0" borderId="0" xfId="59" applyFont="1" applyBorder="1" applyAlignment="1">
      <alignment horizontal="center"/>
      <protection/>
    </xf>
    <xf numFmtId="0" fontId="0" fillId="0" borderId="0" xfId="59" applyFont="1" applyAlignment="1">
      <alignment horizontal="center"/>
      <protection/>
    </xf>
    <xf numFmtId="2" fontId="27" fillId="0" borderId="20" xfId="59" applyNumberFormat="1" applyFont="1" applyBorder="1" applyAlignment="1">
      <alignment horizontal="center"/>
      <protection/>
    </xf>
    <xf numFmtId="2" fontId="27" fillId="0" borderId="0" xfId="59" applyNumberFormat="1" applyFont="1" applyFill="1" applyBorder="1" applyAlignment="1">
      <alignment horizontal="center"/>
      <protection/>
    </xf>
    <xf numFmtId="2" fontId="27" fillId="0" borderId="0" xfId="59" applyNumberFormat="1" applyFont="1" applyFill="1" applyBorder="1">
      <alignment/>
      <protection/>
    </xf>
    <xf numFmtId="0" fontId="0" fillId="0" borderId="21" xfId="0" applyFont="1" applyFill="1" applyBorder="1" applyAlignment="1">
      <alignment horizontal="center"/>
    </xf>
    <xf numFmtId="0" fontId="13" fillId="0" borderId="0" xfId="40" applyFont="1" applyFill="1" applyBorder="1">
      <alignment/>
      <protection/>
    </xf>
    <xf numFmtId="0" fontId="24" fillId="0" borderId="15" xfId="59" applyFont="1" applyFill="1" applyBorder="1" applyAlignment="1">
      <alignment horizontal="center"/>
      <protection/>
    </xf>
    <xf numFmtId="0" fontId="24" fillId="0" borderId="22" xfId="59" applyFont="1" applyFill="1" applyBorder="1" applyAlignment="1">
      <alignment horizontal="center"/>
      <protection/>
    </xf>
    <xf numFmtId="0" fontId="26" fillId="2" borderId="0" xfId="59" applyFont="1" applyFill="1" applyBorder="1" applyAlignment="1">
      <alignment horizontal="centerContinuous" vertical="justify"/>
      <protection/>
    </xf>
    <xf numFmtId="0" fontId="0" fillId="2" borderId="0" xfId="0" applyFont="1" applyFill="1" applyAlignment="1">
      <alignment horizontal="centerContinuous" vertical="justify"/>
    </xf>
    <xf numFmtId="0" fontId="23" fillId="2" borderId="0" xfId="59" applyFont="1" applyFill="1" applyBorder="1" applyAlignment="1">
      <alignment horizontal="centerContinuous" vertical="justify"/>
      <protection/>
    </xf>
    <xf numFmtId="0" fontId="27" fillId="2" borderId="0" xfId="59" applyFont="1" applyFill="1" applyBorder="1" applyAlignment="1">
      <alignment horizontal="centerContinuous" vertical="justify"/>
      <protection/>
    </xf>
    <xf numFmtId="0" fontId="24" fillId="2" borderId="0" xfId="59" applyFont="1" applyFill="1" applyAlignment="1">
      <alignment horizontal="centerContinuous" vertical="justify"/>
      <protection/>
    </xf>
    <xf numFmtId="0" fontId="24" fillId="0" borderId="3" xfId="59" applyFont="1" applyBorder="1">
      <alignment/>
      <protection/>
    </xf>
    <xf numFmtId="0" fontId="27" fillId="0" borderId="3" xfId="59" applyFont="1" applyBorder="1" applyAlignment="1">
      <alignment horizontal="center"/>
      <protection/>
    </xf>
    <xf numFmtId="0" fontId="24" fillId="0" borderId="3" xfId="59" applyFont="1" applyFill="1" applyBorder="1" applyAlignment="1">
      <alignment horizontal="centerContinuous"/>
      <protection/>
    </xf>
    <xf numFmtId="0" fontId="24" fillId="0" borderId="3" xfId="59" applyFont="1" applyBorder="1" applyAlignment="1">
      <alignment horizontal="center"/>
      <protection/>
    </xf>
    <xf numFmtId="0" fontId="0" fillId="0" borderId="23" xfId="0" applyFont="1" applyFill="1" applyBorder="1" applyAlignment="1">
      <alignment/>
    </xf>
    <xf numFmtId="0" fontId="0" fillId="0" borderId="8" xfId="0" applyFont="1" applyFill="1" applyBorder="1" applyAlignment="1">
      <alignment/>
    </xf>
    <xf numFmtId="0" fontId="0" fillId="0" borderId="24" xfId="0" applyFont="1" applyFill="1" applyBorder="1" applyAlignment="1">
      <alignment/>
    </xf>
    <xf numFmtId="0" fontId="0" fillId="0" borderId="25" xfId="0" applyFont="1" applyFill="1" applyBorder="1" applyAlignment="1">
      <alignment/>
    </xf>
    <xf numFmtId="164" fontId="0" fillId="0" borderId="24" xfId="0" applyNumberFormat="1" applyFont="1" applyFill="1" applyBorder="1" applyAlignment="1">
      <alignment/>
    </xf>
    <xf numFmtId="164" fontId="0" fillId="0" borderId="9" xfId="0" applyNumberFormat="1" applyFont="1" applyFill="1" applyBorder="1" applyAlignment="1">
      <alignment/>
    </xf>
    <xf numFmtId="0" fontId="0" fillId="0" borderId="10" xfId="0" applyFont="1" applyFill="1" applyBorder="1" applyAlignment="1">
      <alignment/>
    </xf>
    <xf numFmtId="0" fontId="0" fillId="0" borderId="21" xfId="0" applyFont="1" applyFill="1" applyBorder="1" applyAlignment="1">
      <alignment/>
    </xf>
    <xf numFmtId="0" fontId="0" fillId="0" borderId="0" xfId="0" applyFont="1" applyFill="1" applyBorder="1" applyAlignment="1">
      <alignment horizontal="left"/>
    </xf>
    <xf numFmtId="0" fontId="0" fillId="0" borderId="26" xfId="0" applyFont="1" applyFill="1" applyBorder="1" applyAlignment="1">
      <alignment/>
    </xf>
    <xf numFmtId="0" fontId="0" fillId="0" borderId="27" xfId="0" applyFont="1" applyFill="1" applyBorder="1" applyAlignment="1">
      <alignment/>
    </xf>
    <xf numFmtId="0" fontId="0" fillId="0" borderId="28" xfId="0" applyFont="1" applyFill="1" applyBorder="1" applyAlignment="1">
      <alignment/>
    </xf>
    <xf numFmtId="179" fontId="0" fillId="0" borderId="25" xfId="0" applyNumberFormat="1" applyFont="1" applyFill="1" applyBorder="1" applyAlignment="1">
      <alignment/>
    </xf>
    <xf numFmtId="164" fontId="13" fillId="0" borderId="16" xfId="40" applyNumberFormat="1" applyFont="1" applyFill="1" applyBorder="1">
      <alignment/>
      <protection/>
    </xf>
    <xf numFmtId="164" fontId="13" fillId="0" borderId="0" xfId="40" applyNumberFormat="1" applyFont="1" applyFill="1" applyBorder="1">
      <alignment/>
      <protection/>
    </xf>
    <xf numFmtId="164" fontId="13" fillId="0" borderId="12" xfId="40" applyNumberFormat="1" applyFont="1" applyFill="1" applyBorder="1">
      <alignment/>
      <protection/>
    </xf>
    <xf numFmtId="164" fontId="13" fillId="0" borderId="21" xfId="40" applyNumberFormat="1" applyFont="1" applyFill="1" applyBorder="1">
      <alignment/>
      <protection/>
    </xf>
    <xf numFmtId="0" fontId="27" fillId="0" borderId="22" xfId="59" applyFont="1" applyBorder="1" applyAlignment="1">
      <alignment horizontal="center"/>
      <protection/>
    </xf>
    <xf numFmtId="2" fontId="27" fillId="0" borderId="21" xfId="59" applyNumberFormat="1" applyFont="1" applyBorder="1" applyAlignment="1">
      <alignment horizontal="center"/>
      <protection/>
    </xf>
    <xf numFmtId="2" fontId="27" fillId="0" borderId="6" xfId="59" applyNumberFormat="1" applyFont="1" applyFill="1" applyBorder="1">
      <alignment/>
      <protection/>
    </xf>
    <xf numFmtId="2" fontId="27" fillId="0" borderId="18" xfId="59" applyNumberFormat="1" applyFont="1" applyFill="1" applyBorder="1" applyAlignment="1">
      <alignment horizontal="center"/>
      <protection/>
    </xf>
    <xf numFmtId="2" fontId="27" fillId="0" borderId="29" xfId="59" applyNumberFormat="1" applyFont="1" applyFill="1" applyBorder="1" applyAlignment="1">
      <alignment horizontal="center"/>
      <protection/>
    </xf>
    <xf numFmtId="2" fontId="27" fillId="0" borderId="21" xfId="59" applyNumberFormat="1" applyFont="1" applyFill="1" applyBorder="1" applyAlignment="1">
      <alignment horizontal="center"/>
      <protection/>
    </xf>
    <xf numFmtId="2" fontId="27" fillId="0" borderId="6" xfId="59" applyNumberFormat="1" applyFont="1" applyFill="1" applyBorder="1" applyAlignment="1">
      <alignment horizontal="center"/>
      <protection/>
    </xf>
    <xf numFmtId="2" fontId="27" fillId="0" borderId="0" xfId="59" applyNumberFormat="1" applyFont="1" applyFill="1" applyBorder="1" applyAlignment="1">
      <alignment horizontal="centerContinuous"/>
      <protection/>
    </xf>
    <xf numFmtId="0" fontId="0" fillId="3" borderId="11" xfId="0" applyFont="1" applyFill="1" applyBorder="1" applyAlignment="1">
      <alignment horizontal="center" wrapText="1"/>
    </xf>
    <xf numFmtId="0" fontId="0" fillId="3" borderId="30" xfId="0" applyFont="1" applyFill="1" applyBorder="1" applyAlignment="1">
      <alignment wrapText="1"/>
    </xf>
    <xf numFmtId="0" fontId="9" fillId="3" borderId="5" xfId="40" applyFont="1" applyFill="1" applyBorder="1" applyAlignment="1">
      <alignment horizontal="left"/>
      <protection/>
    </xf>
    <xf numFmtId="170" fontId="13" fillId="3" borderId="5" xfId="40" applyNumberFormat="1" applyFont="1" applyFill="1" applyBorder="1">
      <alignment/>
      <protection/>
    </xf>
    <xf numFmtId="0" fontId="34" fillId="0" borderId="0" xfId="59" applyFont="1" applyBorder="1">
      <alignment/>
      <protection/>
    </xf>
    <xf numFmtId="0" fontId="16" fillId="3" borderId="0" xfId="43" applyFont="1" applyFill="1">
      <alignment/>
      <protection/>
    </xf>
    <xf numFmtId="0" fontId="16" fillId="2" borderId="10" xfId="43" applyFont="1" applyFill="1" applyBorder="1">
      <alignment/>
      <protection/>
    </xf>
    <xf numFmtId="0" fontId="16" fillId="2" borderId="0" xfId="43" applyFont="1" applyFill="1" applyBorder="1">
      <alignment/>
      <protection/>
    </xf>
    <xf numFmtId="0" fontId="16" fillId="2" borderId="31" xfId="43" applyFont="1" applyFill="1" applyBorder="1" applyAlignment="1">
      <alignment horizontal="right"/>
      <protection/>
    </xf>
    <xf numFmtId="0" fontId="16" fillId="3" borderId="32" xfId="43" applyFont="1" applyFill="1" applyBorder="1">
      <alignment/>
      <protection/>
    </xf>
    <xf numFmtId="0" fontId="16" fillId="3" borderId="13" xfId="43" applyFont="1" applyFill="1" applyBorder="1" applyAlignment="1">
      <alignment horizontal="center" vertical="center"/>
      <protection/>
    </xf>
    <xf numFmtId="0" fontId="16" fillId="3" borderId="33" xfId="43" applyFont="1" applyFill="1" applyBorder="1" applyAlignment="1">
      <alignment horizontal="center" vertical="center"/>
      <protection/>
    </xf>
    <xf numFmtId="164" fontId="36" fillId="0" borderId="29" xfId="43" applyNumberFormat="1" applyFont="1" applyFill="1" applyBorder="1">
      <alignment/>
      <protection/>
    </xf>
    <xf numFmtId="164" fontId="36" fillId="0" borderId="34" xfId="43" applyNumberFormat="1" applyFont="1" applyFill="1" applyBorder="1">
      <alignment/>
      <protection/>
    </xf>
    <xf numFmtId="0" fontId="16" fillId="0" borderId="0" xfId="43" applyFont="1" applyFill="1">
      <alignment/>
      <protection/>
    </xf>
    <xf numFmtId="0" fontId="36" fillId="0" borderId="10" xfId="43" applyFont="1" applyFill="1" applyBorder="1">
      <alignment/>
      <protection/>
    </xf>
    <xf numFmtId="164" fontId="36" fillId="0" borderId="21" xfId="43" applyNumberFormat="1" applyFont="1" applyFill="1" applyBorder="1">
      <alignment/>
      <protection/>
    </xf>
    <xf numFmtId="0" fontId="36" fillId="0" borderId="10" xfId="43" applyFont="1" applyFill="1" applyBorder="1" applyAlignment="1">
      <alignment vertical="justify"/>
      <protection/>
    </xf>
    <xf numFmtId="0" fontId="36" fillId="3" borderId="10" xfId="43" applyFont="1" applyFill="1" applyBorder="1">
      <alignment/>
      <protection/>
    </xf>
    <xf numFmtId="164" fontId="36" fillId="3" borderId="15" xfId="43" applyNumberFormat="1" applyFont="1" applyFill="1" applyBorder="1">
      <alignment/>
      <protection/>
    </xf>
    <xf numFmtId="164" fontId="36" fillId="3" borderId="33" xfId="43" applyNumberFormat="1" applyFont="1" applyFill="1" applyBorder="1">
      <alignment/>
      <protection/>
    </xf>
    <xf numFmtId="164" fontId="36" fillId="0" borderId="11" xfId="43" applyNumberFormat="1" applyFont="1" applyFill="1" applyBorder="1">
      <alignment/>
      <protection/>
    </xf>
    <xf numFmtId="164" fontId="36" fillId="0" borderId="12" xfId="43" applyNumberFormat="1" applyFont="1" applyFill="1" applyBorder="1">
      <alignment/>
      <protection/>
    </xf>
    <xf numFmtId="0" fontId="36" fillId="0" borderId="26" xfId="43" applyFont="1" applyFill="1" applyBorder="1">
      <alignment/>
      <protection/>
    </xf>
    <xf numFmtId="164" fontId="36" fillId="0" borderId="30" xfId="43" applyNumberFormat="1" applyFont="1" applyFill="1" applyBorder="1">
      <alignment/>
      <protection/>
    </xf>
    <xf numFmtId="164" fontId="36" fillId="0" borderId="35" xfId="43" applyNumberFormat="1" applyFont="1" applyFill="1" applyBorder="1">
      <alignment/>
      <protection/>
    </xf>
    <xf numFmtId="0" fontId="16" fillId="2" borderId="34" xfId="43" applyFont="1" applyFill="1" applyBorder="1" applyAlignment="1">
      <alignment horizontal="right"/>
      <protection/>
    </xf>
    <xf numFmtId="0" fontId="16" fillId="3" borderId="36" xfId="43" applyFont="1" applyFill="1" applyBorder="1">
      <alignment/>
      <protection/>
    </xf>
    <xf numFmtId="0" fontId="16" fillId="3" borderId="37" xfId="43" applyFont="1" applyFill="1" applyBorder="1" applyAlignment="1">
      <alignment horizontal="center" vertical="center"/>
      <protection/>
    </xf>
    <xf numFmtId="164" fontId="36" fillId="0" borderId="5" xfId="43" applyNumberFormat="1" applyFont="1" applyFill="1" applyBorder="1">
      <alignment/>
      <protection/>
    </xf>
    <xf numFmtId="0" fontId="36" fillId="0" borderId="21" xfId="43" applyFont="1" applyFill="1" applyBorder="1">
      <alignment/>
      <protection/>
    </xf>
    <xf numFmtId="0" fontId="36" fillId="0" borderId="34" xfId="43" applyFont="1" applyFill="1" applyBorder="1">
      <alignment/>
      <protection/>
    </xf>
    <xf numFmtId="164" fontId="36" fillId="0" borderId="36" xfId="43" applyNumberFormat="1" applyFont="1" applyFill="1" applyBorder="1" applyAlignment="1">
      <alignment horizontal="right"/>
      <protection/>
    </xf>
    <xf numFmtId="164" fontId="36" fillId="0" borderId="22" xfId="43" applyNumberFormat="1" applyFont="1" applyFill="1" applyBorder="1">
      <alignment/>
      <protection/>
    </xf>
    <xf numFmtId="164" fontId="36" fillId="0" borderId="33" xfId="43" applyNumberFormat="1" applyFont="1" applyFill="1" applyBorder="1">
      <alignment/>
      <protection/>
    </xf>
    <xf numFmtId="0" fontId="36" fillId="0" borderId="5" xfId="43" applyFont="1" applyFill="1" applyBorder="1">
      <alignment/>
      <protection/>
    </xf>
    <xf numFmtId="0" fontId="36" fillId="0" borderId="38" xfId="43" applyFont="1" applyFill="1" applyBorder="1">
      <alignment/>
      <protection/>
    </xf>
    <xf numFmtId="164" fontId="36" fillId="0" borderId="28" xfId="43" applyNumberFormat="1" applyFont="1" applyFill="1" applyBorder="1">
      <alignment/>
      <protection/>
    </xf>
    <xf numFmtId="0" fontId="36" fillId="0" borderId="39" xfId="43" applyFont="1" applyFill="1" applyBorder="1">
      <alignment/>
      <protection/>
    </xf>
    <xf numFmtId="0" fontId="36" fillId="0" borderId="15" xfId="43" applyFont="1" applyFill="1" applyBorder="1">
      <alignment/>
      <protection/>
    </xf>
    <xf numFmtId="164" fontId="36" fillId="0" borderId="15" xfId="43" applyNumberFormat="1" applyFont="1" applyFill="1" applyBorder="1">
      <alignment/>
      <protection/>
    </xf>
    <xf numFmtId="0" fontId="36" fillId="0" borderId="33" xfId="43" applyFont="1" applyFill="1" applyBorder="1">
      <alignment/>
      <protection/>
    </xf>
    <xf numFmtId="0" fontId="36" fillId="0" borderId="28" xfId="43" applyFont="1" applyFill="1" applyBorder="1">
      <alignment/>
      <protection/>
    </xf>
    <xf numFmtId="0" fontId="16" fillId="2" borderId="0" xfId="0" applyFont="1" applyFill="1" applyBorder="1" applyAlignment="1">
      <alignment/>
    </xf>
    <xf numFmtId="0" fontId="16" fillId="2" borderId="0" xfId="0" applyFont="1" applyFill="1" applyAlignment="1">
      <alignment/>
    </xf>
    <xf numFmtId="0" fontId="16" fillId="4" borderId="0" xfId="0" applyFont="1" applyFill="1" applyAlignment="1">
      <alignment/>
    </xf>
    <xf numFmtId="166" fontId="37" fillId="2" borderId="0" xfId="0" applyNumberFormat="1" applyFont="1" applyFill="1" applyAlignment="1">
      <alignment horizontal="right"/>
    </xf>
    <xf numFmtId="166" fontId="7" fillId="2" borderId="0" xfId="0" applyNumberFormat="1" applyFont="1" applyFill="1" applyAlignment="1">
      <alignment horizontal="right"/>
    </xf>
    <xf numFmtId="0" fontId="16" fillId="0" borderId="0" xfId="0" applyFont="1" applyFill="1" applyAlignment="1">
      <alignment/>
    </xf>
    <xf numFmtId="0" fontId="0" fillId="0" borderId="13" xfId="0" applyFont="1" applyFill="1" applyBorder="1" applyAlignment="1">
      <alignment/>
    </xf>
    <xf numFmtId="14" fontId="7" fillId="0" borderId="13" xfId="0" applyNumberFormat="1" applyFont="1" applyFill="1" applyBorder="1" applyAlignment="1">
      <alignment horizontal="center"/>
    </xf>
    <xf numFmtId="14" fontId="7" fillId="0" borderId="22" xfId="0" applyNumberFormat="1" applyFont="1" applyFill="1" applyBorder="1" applyAlignment="1">
      <alignment horizontal="center"/>
    </xf>
    <xf numFmtId="0" fontId="37" fillId="0" borderId="12" xfId="0" applyFont="1" applyFill="1" applyBorder="1" applyAlignment="1">
      <alignment/>
    </xf>
    <xf numFmtId="0" fontId="16" fillId="0" borderId="0" xfId="0" applyFont="1" applyFill="1" applyBorder="1" applyAlignment="1">
      <alignment/>
    </xf>
    <xf numFmtId="0" fontId="16" fillId="0" borderId="18" xfId="0" applyFont="1" applyFill="1" applyBorder="1" applyAlignment="1">
      <alignment/>
    </xf>
    <xf numFmtId="0" fontId="38" fillId="0" borderId="0" xfId="0" applyNumberFormat="1" applyFont="1" applyFill="1" applyBorder="1" applyAlignment="1">
      <alignment/>
    </xf>
    <xf numFmtId="0" fontId="38" fillId="0" borderId="29" xfId="0" applyNumberFormat="1" applyFont="1" applyFill="1" applyBorder="1" applyAlignment="1">
      <alignment/>
    </xf>
    <xf numFmtId="0" fontId="38" fillId="0" borderId="0" xfId="0" applyFont="1" applyFill="1" applyBorder="1" applyAlignment="1">
      <alignment/>
    </xf>
    <xf numFmtId="0" fontId="16" fillId="0" borderId="12" xfId="0" applyFont="1" applyFill="1" applyBorder="1" applyAlignment="1">
      <alignment/>
    </xf>
    <xf numFmtId="0" fontId="16" fillId="0" borderId="21" xfId="0" applyFont="1" applyFill="1" applyBorder="1" applyAlignment="1">
      <alignment/>
    </xf>
    <xf numFmtId="166" fontId="37" fillId="0" borderId="0" xfId="0" applyNumberFormat="1" applyFont="1" applyFill="1" applyBorder="1" applyAlignment="1">
      <alignment/>
    </xf>
    <xf numFmtId="3" fontId="37" fillId="0" borderId="0" xfId="0" applyNumberFormat="1" applyFont="1" applyFill="1" applyBorder="1" applyAlignment="1">
      <alignment/>
    </xf>
    <xf numFmtId="3" fontId="37" fillId="0" borderId="21" xfId="0" applyNumberFormat="1" applyFont="1" applyFill="1" applyBorder="1" applyAlignment="1">
      <alignment/>
    </xf>
    <xf numFmtId="0" fontId="37" fillId="0" borderId="0" xfId="0" applyFont="1" applyFill="1" applyBorder="1" applyAlignment="1">
      <alignment/>
    </xf>
    <xf numFmtId="3" fontId="16" fillId="0" borderId="0" xfId="0" applyNumberFormat="1" applyFont="1" applyFill="1" applyBorder="1" applyAlignment="1">
      <alignment/>
    </xf>
    <xf numFmtId="3" fontId="16" fillId="0" borderId="21" xfId="0" applyNumberFormat="1" applyFont="1" applyFill="1" applyBorder="1" applyAlignment="1">
      <alignment/>
    </xf>
    <xf numFmtId="166" fontId="16" fillId="0" borderId="0" xfId="0" applyNumberFormat="1" applyFont="1" applyFill="1" applyBorder="1" applyAlignment="1">
      <alignment/>
    </xf>
    <xf numFmtId="166" fontId="16" fillId="0" borderId="0" xfId="0" applyNumberFormat="1" applyFont="1" applyFill="1" applyBorder="1" applyAlignment="1">
      <alignment horizontal="right"/>
    </xf>
    <xf numFmtId="3" fontId="16" fillId="0" borderId="0" xfId="0" applyNumberFormat="1" applyFont="1" applyFill="1" applyBorder="1" applyAlignment="1">
      <alignment/>
    </xf>
    <xf numFmtId="3" fontId="16" fillId="0" borderId="21" xfId="0" applyNumberFormat="1" applyFont="1" applyFill="1" applyBorder="1" applyAlignment="1">
      <alignment/>
    </xf>
    <xf numFmtId="3" fontId="37" fillId="0" borderId="0" xfId="0" applyNumberFormat="1" applyFont="1" applyFill="1" applyBorder="1" applyAlignment="1">
      <alignment/>
    </xf>
    <xf numFmtId="3" fontId="37" fillId="0" borderId="21" xfId="0" applyNumberFormat="1" applyFont="1" applyFill="1" applyBorder="1" applyAlignment="1">
      <alignment/>
    </xf>
    <xf numFmtId="0" fontId="16" fillId="0" borderId="19" xfId="0" applyFont="1" applyFill="1" applyBorder="1" applyAlignment="1">
      <alignment/>
    </xf>
    <xf numFmtId="166" fontId="16" fillId="0" borderId="3" xfId="0" applyNumberFormat="1" applyFont="1" applyFill="1" applyBorder="1" applyAlignment="1">
      <alignment/>
    </xf>
    <xf numFmtId="3" fontId="16" fillId="0" borderId="3" xfId="0" applyNumberFormat="1" applyFont="1" applyFill="1" applyBorder="1" applyAlignment="1">
      <alignment/>
    </xf>
    <xf numFmtId="3" fontId="16" fillId="0" borderId="6" xfId="0" applyNumberFormat="1" applyFont="1" applyFill="1" applyBorder="1" applyAlignment="1">
      <alignment/>
    </xf>
    <xf numFmtId="166" fontId="37" fillId="0" borderId="0" xfId="0" applyNumberFormat="1" applyFont="1" applyFill="1" applyAlignment="1">
      <alignment horizontal="right"/>
    </xf>
    <xf numFmtId="0" fontId="16" fillId="0" borderId="29" xfId="0" applyFont="1" applyFill="1" applyBorder="1" applyAlignment="1">
      <alignment/>
    </xf>
    <xf numFmtId="166" fontId="37" fillId="0" borderId="0" xfId="0" applyNumberFormat="1" applyFont="1" applyFill="1" applyBorder="1" applyAlignment="1">
      <alignment horizontal="right"/>
    </xf>
    <xf numFmtId="0" fontId="16" fillId="0" borderId="12" xfId="0" applyFont="1" applyFill="1" applyBorder="1" applyAlignment="1">
      <alignment/>
    </xf>
    <xf numFmtId="0" fontId="16" fillId="0" borderId="12" xfId="0" applyFont="1" applyFill="1" applyBorder="1" applyAlignment="1">
      <alignment vertical="center" wrapText="1"/>
    </xf>
    <xf numFmtId="0" fontId="16" fillId="0" borderId="0" xfId="0" applyNumberFormat="1" applyFont="1" applyFill="1" applyBorder="1" applyAlignment="1">
      <alignment/>
    </xf>
    <xf numFmtId="0" fontId="16" fillId="0" borderId="12" xfId="0" applyFont="1" applyFill="1" applyBorder="1" applyAlignment="1">
      <alignment horizontal="left" indent="1"/>
    </xf>
    <xf numFmtId="179" fontId="16" fillId="0" borderId="0" xfId="0" applyNumberFormat="1" applyFont="1" applyFill="1" applyBorder="1" applyAlignment="1">
      <alignment/>
    </xf>
    <xf numFmtId="0" fontId="16" fillId="0" borderId="12" xfId="0" applyFont="1" applyFill="1" applyBorder="1" applyAlignment="1">
      <alignment horizontal="left" vertical="center" indent="1"/>
    </xf>
    <xf numFmtId="3" fontId="16" fillId="0" borderId="0" xfId="0" applyNumberFormat="1" applyFont="1" applyFill="1" applyAlignment="1">
      <alignment/>
    </xf>
    <xf numFmtId="0" fontId="16" fillId="0" borderId="19" xfId="0" applyFont="1" applyFill="1" applyBorder="1" applyAlignment="1">
      <alignment horizontal="left" indent="1"/>
    </xf>
    <xf numFmtId="179" fontId="16" fillId="0" borderId="3" xfId="0" applyNumberFormat="1" applyFont="1" applyFill="1" applyBorder="1" applyAlignment="1">
      <alignment/>
    </xf>
    <xf numFmtId="0" fontId="16" fillId="0" borderId="0" xfId="0" applyFont="1" applyFill="1" applyAlignment="1">
      <alignment horizontal="left" wrapText="1"/>
    </xf>
    <xf numFmtId="0" fontId="16" fillId="0" borderId="0" xfId="0" applyFont="1" applyFill="1" applyAlignment="1">
      <alignment horizontal="left" vertical="center" wrapText="1"/>
    </xf>
    <xf numFmtId="0" fontId="16" fillId="0" borderId="0" xfId="0" applyFont="1" applyFill="1" applyAlignment="1">
      <alignment horizontal="left"/>
    </xf>
    <xf numFmtId="0" fontId="32" fillId="2" borderId="0" xfId="0" applyFont="1" applyFill="1" applyAlignment="1">
      <alignment/>
    </xf>
    <xf numFmtId="0" fontId="36" fillId="2" borderId="0" xfId="0" applyFont="1" applyFill="1" applyBorder="1" applyAlignment="1">
      <alignment horizontal="centerContinuous" vertical="center"/>
    </xf>
    <xf numFmtId="0" fontId="36" fillId="0" borderId="0" xfId="0" applyFont="1" applyBorder="1" applyAlignment="1">
      <alignment horizontal="centerContinuous" vertical="center"/>
    </xf>
    <xf numFmtId="0" fontId="36" fillId="0" borderId="0" xfId="33" applyFont="1" applyBorder="1" applyAlignment="1">
      <alignment horizontal="centerContinuous"/>
      <protection/>
    </xf>
    <xf numFmtId="0" fontId="36" fillId="0" borderId="40" xfId="0" applyFont="1" applyBorder="1" applyAlignment="1">
      <alignment horizontal="left" vertical="center"/>
    </xf>
    <xf numFmtId="0" fontId="36" fillId="0" borderId="0" xfId="33" applyFont="1">
      <alignment/>
      <protection/>
    </xf>
    <xf numFmtId="0" fontId="35" fillId="2" borderId="0" xfId="0" applyFont="1" applyFill="1" applyBorder="1" applyAlignment="1">
      <alignment vertical="center"/>
    </xf>
    <xf numFmtId="0" fontId="36" fillId="2" borderId="0" xfId="0" applyFont="1" applyFill="1" applyBorder="1" applyAlignment="1">
      <alignment horizontal="left" vertical="center"/>
    </xf>
    <xf numFmtId="0" fontId="36" fillId="2" borderId="0" xfId="0" applyFont="1" applyFill="1" applyBorder="1" applyAlignment="1">
      <alignment horizontal="right"/>
    </xf>
    <xf numFmtId="166" fontId="35" fillId="2" borderId="0" xfId="0" applyNumberFormat="1" applyFont="1" applyFill="1" applyAlignment="1">
      <alignment horizontal="right"/>
    </xf>
    <xf numFmtId="0" fontId="36" fillId="0" borderId="15" xfId="0" applyFont="1" applyBorder="1" applyAlignment="1">
      <alignment horizontal="left" vertical="center"/>
    </xf>
    <xf numFmtId="0" fontId="36" fillId="0" borderId="15" xfId="0" applyFont="1" applyFill="1" applyBorder="1" applyAlignment="1">
      <alignment horizontal="right"/>
    </xf>
    <xf numFmtId="177" fontId="39" fillId="0" borderId="13" xfId="34" applyNumberFormat="1" applyFont="1" applyFill="1" applyBorder="1" applyAlignment="1" applyProtection="1">
      <alignment horizontal="left" vertical="center" wrapText="1"/>
      <protection/>
    </xf>
    <xf numFmtId="0" fontId="6" fillId="0" borderId="0" xfId="34">
      <alignment/>
      <protection/>
    </xf>
    <xf numFmtId="0" fontId="40" fillId="0" borderId="11" xfId="34" applyNumberFormat="1" applyFont="1" applyFill="1" applyBorder="1" applyAlignment="1" applyProtection="1">
      <alignment horizontal="left" vertical="center" wrapText="1"/>
      <protection/>
    </xf>
    <xf numFmtId="178" fontId="40" fillId="0" borderId="18" xfId="34" applyNumberFormat="1" applyFont="1" applyFill="1" applyBorder="1" applyAlignment="1" applyProtection="1">
      <alignment horizontal="right" vertical="center" wrapText="1"/>
      <protection/>
    </xf>
    <xf numFmtId="178" fontId="40" fillId="0" borderId="29" xfId="34" applyNumberFormat="1" applyFont="1" applyFill="1" applyBorder="1" applyAlignment="1" applyProtection="1">
      <alignment horizontal="right" vertical="center" wrapText="1"/>
      <protection/>
    </xf>
    <xf numFmtId="0" fontId="40" fillId="0" borderId="12" xfId="34" applyNumberFormat="1" applyFont="1" applyFill="1" applyBorder="1" applyAlignment="1" applyProtection="1">
      <alignment horizontal="left" vertical="center" wrapText="1"/>
      <protection/>
    </xf>
    <xf numFmtId="182" fontId="40" fillId="0" borderId="0" xfId="34" applyNumberFormat="1" applyFont="1" applyFill="1" applyBorder="1" applyAlignment="1" applyProtection="1">
      <alignment horizontal="right" vertical="center" wrapText="1"/>
      <protection/>
    </xf>
    <xf numFmtId="182" fontId="40" fillId="0" borderId="21" xfId="34" applyNumberFormat="1" applyFont="1" applyFill="1" applyBorder="1" applyAlignment="1" applyProtection="1">
      <alignment horizontal="right" vertical="center" wrapText="1"/>
      <protection/>
    </xf>
    <xf numFmtId="0" fontId="40" fillId="0" borderId="12" xfId="34" applyNumberFormat="1" applyFont="1" applyFill="1" applyBorder="1" applyAlignment="1" applyProtection="1">
      <alignment horizontal="left" vertical="center" wrapText="1" indent="6"/>
      <protection/>
    </xf>
    <xf numFmtId="178" fontId="40" fillId="0" borderId="0" xfId="34" applyNumberFormat="1" applyFont="1" applyFill="1" applyBorder="1" applyAlignment="1" applyProtection="1">
      <alignment horizontal="right" vertical="center" wrapText="1"/>
      <protection/>
    </xf>
    <xf numFmtId="178" fontId="40" fillId="0" borderId="21" xfId="34" applyNumberFormat="1" applyFont="1" applyFill="1" applyBorder="1" applyAlignment="1" applyProtection="1">
      <alignment horizontal="right" vertical="center" wrapText="1"/>
      <protection/>
    </xf>
    <xf numFmtId="0" fontId="41" fillId="0" borderId="12" xfId="34" applyNumberFormat="1" applyFont="1" applyFill="1" applyBorder="1" applyAlignment="1" applyProtection="1">
      <alignment horizontal="left" vertical="center" wrapText="1"/>
      <protection/>
    </xf>
    <xf numFmtId="174" fontId="42" fillId="0" borderId="0" xfId="34" applyNumberFormat="1" applyFont="1" applyFill="1" applyBorder="1" applyAlignment="1" applyProtection="1">
      <alignment horizontal="right" vertical="center" wrapText="1"/>
      <protection/>
    </xf>
    <xf numFmtId="174" fontId="42" fillId="0" borderId="21" xfId="34" applyNumberFormat="1" applyFont="1" applyFill="1" applyBorder="1" applyAlignment="1" applyProtection="1">
      <alignment horizontal="right" vertical="center" wrapText="1"/>
      <protection/>
    </xf>
    <xf numFmtId="0" fontId="40" fillId="0" borderId="12" xfId="34" applyNumberFormat="1" applyFont="1" applyFill="1" applyBorder="1" applyAlignment="1" applyProtection="1">
      <alignment horizontal="left" vertical="center" wrapText="1" indent="1"/>
      <protection/>
    </xf>
    <xf numFmtId="174" fontId="40" fillId="0" borderId="0" xfId="34" applyNumberFormat="1" applyFont="1" applyFill="1" applyBorder="1" applyAlignment="1" applyProtection="1">
      <alignment horizontal="right" vertical="center" wrapText="1"/>
      <protection/>
    </xf>
    <xf numFmtId="174" fontId="40" fillId="0" borderId="21" xfId="34" applyNumberFormat="1" applyFont="1" applyFill="1" applyBorder="1" applyAlignment="1" applyProtection="1">
      <alignment horizontal="right" vertical="center" wrapText="1"/>
      <protection/>
    </xf>
    <xf numFmtId="0" fontId="40" fillId="0" borderId="12" xfId="34" applyNumberFormat="1" applyFont="1" applyFill="1" applyBorder="1" applyAlignment="1" applyProtection="1">
      <alignment horizontal="left" vertical="center" wrapText="1" indent="2"/>
      <protection/>
    </xf>
    <xf numFmtId="0" fontId="40" fillId="0" borderId="12" xfId="34" applyNumberFormat="1" applyFont="1" applyFill="1" applyBorder="1" applyAlignment="1" applyProtection="1">
      <alignment horizontal="left" vertical="center" wrapText="1" indent="3"/>
      <protection/>
    </xf>
    <xf numFmtId="0" fontId="40" fillId="0" borderId="12" xfId="34" applyNumberFormat="1" applyFont="1" applyFill="1" applyBorder="1" applyAlignment="1" applyProtection="1">
      <alignment horizontal="left" vertical="center" wrapText="1" indent="4"/>
      <protection/>
    </xf>
    <xf numFmtId="0" fontId="43" fillId="0" borderId="12" xfId="34" applyNumberFormat="1" applyFont="1" applyFill="1" applyBorder="1" applyAlignment="1" applyProtection="1">
      <alignment horizontal="left" vertical="center" wrapText="1" indent="2"/>
      <protection/>
    </xf>
    <xf numFmtId="0" fontId="40" fillId="0" borderId="12" xfId="34" applyNumberFormat="1" applyFont="1" applyFill="1" applyBorder="1" applyAlignment="1" applyProtection="1">
      <alignment horizontal="left" vertical="center" wrapText="1" indent="5"/>
      <protection/>
    </xf>
    <xf numFmtId="0" fontId="40" fillId="0" borderId="12" xfId="34" applyNumberFormat="1" applyFont="1" applyFill="1" applyBorder="1" applyAlignment="1" applyProtection="1">
      <alignment horizontal="left" vertical="center" wrapText="1" indent="7"/>
      <protection/>
    </xf>
    <xf numFmtId="0" fontId="40" fillId="0" borderId="19" xfId="34" applyNumberFormat="1" applyFont="1" applyFill="1" applyBorder="1" applyAlignment="1" applyProtection="1">
      <alignment horizontal="left" vertical="center" wrapText="1" indent="2"/>
      <protection/>
    </xf>
    <xf numFmtId="174" fontId="40" fillId="0" borderId="3" xfId="34" applyNumberFormat="1" applyFont="1" applyFill="1" applyBorder="1" applyAlignment="1" applyProtection="1">
      <alignment horizontal="right" vertical="center" wrapText="1"/>
      <protection/>
    </xf>
    <xf numFmtId="174" fontId="40" fillId="0" borderId="6" xfId="34" applyNumberFormat="1" applyFont="1" applyFill="1" applyBorder="1" applyAlignment="1" applyProtection="1">
      <alignment horizontal="right" vertical="center" wrapText="1"/>
      <protection/>
    </xf>
    <xf numFmtId="0" fontId="40" fillId="0" borderId="0" xfId="34" applyNumberFormat="1" applyFont="1" applyFill="1" applyBorder="1" applyAlignment="1" applyProtection="1">
      <alignment horizontal="left" vertical="center" wrapText="1"/>
      <protection/>
    </xf>
    <xf numFmtId="0" fontId="45" fillId="0" borderId="0" xfId="34" applyNumberFormat="1" applyFont="1" applyFill="1" applyBorder="1" applyAlignment="1" applyProtection="1">
      <alignment horizontal="left" vertical="top"/>
      <protection/>
    </xf>
    <xf numFmtId="0" fontId="6" fillId="0" borderId="0" xfId="34" applyBorder="1">
      <alignment/>
      <protection/>
    </xf>
    <xf numFmtId="0" fontId="32" fillId="2" borderId="0" xfId="0" applyFont="1" applyFill="1" applyBorder="1" applyAlignment="1">
      <alignment horizontal="left" vertical="center"/>
    </xf>
    <xf numFmtId="0" fontId="46" fillId="2" borderId="0" xfId="0" applyNumberFormat="1" applyFont="1" applyFill="1" applyBorder="1" applyAlignment="1" applyProtection="1">
      <alignment vertical="center" wrapText="1"/>
      <protection/>
    </xf>
    <xf numFmtId="0" fontId="46" fillId="0" borderId="41" xfId="0" applyNumberFormat="1" applyFont="1" applyFill="1" applyBorder="1" applyAlignment="1" applyProtection="1">
      <alignment vertical="center" wrapText="1"/>
      <protection/>
    </xf>
    <xf numFmtId="0" fontId="46" fillId="0" borderId="42" xfId="0" applyNumberFormat="1" applyFont="1" applyFill="1" applyBorder="1" applyAlignment="1" applyProtection="1">
      <alignment vertical="center" wrapText="1"/>
      <protection/>
    </xf>
    <xf numFmtId="1" fontId="35" fillId="2" borderId="3" xfId="42" applyNumberFormat="1" applyFont="1" applyFill="1" applyBorder="1" applyAlignment="1">
      <alignment vertical="center"/>
      <protection/>
    </xf>
    <xf numFmtId="0" fontId="35" fillId="2" borderId="3" xfId="33" applyNumberFormat="1" applyFont="1" applyFill="1" applyBorder="1" applyAlignment="1" applyProtection="1">
      <alignment horizontal="left" vertical="center" wrapText="1"/>
      <protection/>
    </xf>
    <xf numFmtId="177" fontId="35" fillId="2" borderId="3" xfId="33" applyNumberFormat="1" applyFont="1" applyFill="1" applyBorder="1" applyAlignment="1" applyProtection="1">
      <alignment horizontal="right" vertical="center" wrapText="1"/>
      <protection/>
    </xf>
    <xf numFmtId="0" fontId="47" fillId="0" borderId="18" xfId="33" applyNumberFormat="1" applyFont="1" applyFill="1" applyBorder="1" applyAlignment="1" applyProtection="1">
      <alignment horizontal="left" vertical="center" wrapText="1"/>
      <protection/>
    </xf>
    <xf numFmtId="177" fontId="48" fillId="0" borderId="18" xfId="33" applyNumberFormat="1" applyFont="1" applyFill="1" applyBorder="1" applyAlignment="1" applyProtection="1">
      <alignment horizontal="left" vertical="center" wrapText="1"/>
      <protection/>
    </xf>
    <xf numFmtId="0" fontId="47" fillId="0" borderId="40" xfId="33" applyNumberFormat="1" applyFont="1" applyFill="1" applyBorder="1" applyAlignment="1" applyProtection="1">
      <alignment horizontal="left" vertical="center" wrapText="1"/>
      <protection/>
    </xf>
    <xf numFmtId="1" fontId="32" fillId="2" borderId="0" xfId="42" applyNumberFormat="1" applyFont="1" applyFill="1" applyBorder="1" applyAlignment="1">
      <alignment horizontal="left" vertical="center" wrapText="1"/>
      <protection/>
    </xf>
    <xf numFmtId="1" fontId="37" fillId="2" borderId="0" xfId="42" applyNumberFormat="1" applyFont="1" applyFill="1" applyBorder="1" applyAlignment="1">
      <alignment vertical="center" wrapText="1"/>
      <protection/>
    </xf>
    <xf numFmtId="0" fontId="7" fillId="2" borderId="0" xfId="0" applyFont="1" applyFill="1" applyBorder="1" applyAlignment="1">
      <alignment horizontal="centerContinuous" vertical="center" wrapText="1"/>
    </xf>
    <xf numFmtId="0" fontId="7" fillId="2" borderId="0" xfId="0" applyFont="1" applyFill="1" applyBorder="1" applyAlignment="1">
      <alignment horizontal="justify" vertical="center" wrapText="1"/>
    </xf>
    <xf numFmtId="0" fontId="7" fillId="0" borderId="3" xfId="0" applyFont="1" applyFill="1" applyBorder="1" applyAlignment="1">
      <alignment horizontal="justify" vertical="center" wrapText="1"/>
    </xf>
    <xf numFmtId="0" fontId="23" fillId="0" borderId="40" xfId="33" applyNumberFormat="1" applyFont="1" applyFill="1" applyBorder="1" applyAlignment="1" applyProtection="1">
      <alignment horizontal="left" vertical="center" wrapText="1"/>
      <protection/>
    </xf>
    <xf numFmtId="0" fontId="0" fillId="0" borderId="0" xfId="33" applyFont="1">
      <alignment/>
      <protection/>
    </xf>
    <xf numFmtId="0" fontId="23" fillId="2" borderId="0" xfId="33" applyNumberFormat="1" applyFont="1" applyFill="1" applyBorder="1" applyAlignment="1" applyProtection="1">
      <alignment horizontal="left" vertical="center" wrapText="1"/>
      <protection/>
    </xf>
    <xf numFmtId="177" fontId="49" fillId="2" borderId="0" xfId="33" applyNumberFormat="1" applyFont="1" applyFill="1" applyBorder="1" applyAlignment="1" applyProtection="1">
      <alignment horizontal="left" vertical="center" wrapText="1"/>
      <protection/>
    </xf>
    <xf numFmtId="0" fontId="23" fillId="0" borderId="15" xfId="33" applyNumberFormat="1" applyFont="1" applyFill="1" applyBorder="1" applyAlignment="1" applyProtection="1">
      <alignment horizontal="left" vertical="center" wrapText="1"/>
      <protection/>
    </xf>
    <xf numFmtId="0" fontId="23" fillId="0" borderId="14" xfId="33" applyNumberFormat="1" applyFont="1" applyFill="1" applyBorder="1" applyAlignment="1" applyProtection="1">
      <alignment horizontal="left" vertical="center" wrapText="1"/>
      <protection/>
    </xf>
    <xf numFmtId="177" fontId="49" fillId="0" borderId="15" xfId="33" applyNumberFormat="1" applyFont="1" applyFill="1" applyBorder="1" applyAlignment="1" applyProtection="1">
      <alignment horizontal="left" vertical="center" wrapText="1"/>
      <protection/>
    </xf>
    <xf numFmtId="178" fontId="42" fillId="0" borderId="0" xfId="34" applyNumberFormat="1" applyFont="1" applyFill="1" applyBorder="1" applyAlignment="1" applyProtection="1">
      <alignment horizontal="right" vertical="center" wrapText="1"/>
      <protection/>
    </xf>
    <xf numFmtId="178" fontId="42" fillId="0" borderId="21" xfId="34" applyNumberFormat="1" applyFont="1" applyFill="1" applyBorder="1" applyAlignment="1" applyProtection="1">
      <alignment horizontal="right" vertical="center" wrapText="1"/>
      <protection/>
    </xf>
    <xf numFmtId="0" fontId="37" fillId="2" borderId="0" xfId="0" applyFont="1" applyFill="1" applyBorder="1" applyAlignment="1">
      <alignment/>
    </xf>
    <xf numFmtId="0" fontId="35" fillId="2" borderId="0" xfId="0" applyFont="1" applyFill="1" applyBorder="1" applyAlignment="1">
      <alignment/>
    </xf>
    <xf numFmtId="0" fontId="50" fillId="0" borderId="0" xfId="60" applyFont="1" applyFill="1">
      <alignment/>
      <protection/>
    </xf>
    <xf numFmtId="0" fontId="51" fillId="0" borderId="0" xfId="60" applyFont="1" applyFill="1">
      <alignment/>
      <protection/>
    </xf>
    <xf numFmtId="0" fontId="36" fillId="0" borderId="11" xfId="60" applyFont="1" applyFill="1" applyBorder="1">
      <alignment/>
      <protection/>
    </xf>
    <xf numFmtId="2" fontId="36" fillId="0" borderId="11" xfId="60" applyNumberFormat="1" applyFont="1" applyFill="1" applyBorder="1">
      <alignment/>
      <protection/>
    </xf>
    <xf numFmtId="0" fontId="36" fillId="0" borderId="0" xfId="60" applyFont="1" applyFill="1">
      <alignment/>
      <protection/>
    </xf>
    <xf numFmtId="0" fontId="35" fillId="0" borderId="12" xfId="60" applyFont="1" applyFill="1" applyBorder="1" applyAlignment="1">
      <alignment horizontal="center"/>
      <protection/>
    </xf>
    <xf numFmtId="0" fontId="36" fillId="0" borderId="19" xfId="60" applyFont="1" applyFill="1" applyBorder="1">
      <alignment/>
      <protection/>
    </xf>
    <xf numFmtId="0" fontId="35" fillId="0" borderId="12" xfId="60" applyFont="1" applyFill="1" applyBorder="1">
      <alignment/>
      <protection/>
    </xf>
    <xf numFmtId="0" fontId="36" fillId="0" borderId="16" xfId="60" applyFont="1" applyFill="1" applyBorder="1">
      <alignment/>
      <protection/>
    </xf>
    <xf numFmtId="0" fontId="36" fillId="0" borderId="0" xfId="60" applyFont="1" applyFill="1" applyBorder="1">
      <alignment/>
      <protection/>
    </xf>
    <xf numFmtId="2" fontId="36" fillId="0" borderId="0" xfId="60" applyNumberFormat="1" applyFont="1" applyFill="1" applyBorder="1">
      <alignment/>
      <protection/>
    </xf>
    <xf numFmtId="4" fontId="36" fillId="0" borderId="0" xfId="60" applyNumberFormat="1" applyFont="1" applyFill="1" applyBorder="1">
      <alignment/>
      <protection/>
    </xf>
    <xf numFmtId="4" fontId="36" fillId="0" borderId="29" xfId="60" applyNumberFormat="1" applyFont="1" applyFill="1" applyBorder="1">
      <alignment/>
      <protection/>
    </xf>
    <xf numFmtId="0" fontId="36" fillId="0" borderId="12" xfId="60" applyFont="1" applyFill="1" applyBorder="1">
      <alignment/>
      <protection/>
    </xf>
    <xf numFmtId="4" fontId="36" fillId="0" borderId="21" xfId="60" applyNumberFormat="1" applyFont="1" applyFill="1" applyBorder="1">
      <alignment/>
      <protection/>
    </xf>
    <xf numFmtId="0" fontId="36" fillId="0" borderId="12" xfId="60" applyFont="1" applyFill="1" applyBorder="1" applyAlignment="1">
      <alignment horizontal="left" indent="1"/>
      <protection/>
    </xf>
    <xf numFmtId="2" fontId="36" fillId="0" borderId="16" xfId="60" applyNumberFormat="1" applyFont="1" applyFill="1" applyBorder="1">
      <alignment/>
      <protection/>
    </xf>
    <xf numFmtId="4" fontId="36" fillId="0" borderId="21" xfId="60" applyNumberFormat="1" applyFont="1" applyFill="1" applyBorder="1" applyAlignment="1">
      <alignment horizontal="right"/>
      <protection/>
    </xf>
    <xf numFmtId="164" fontId="36" fillId="0" borderId="12" xfId="60" applyNumberFormat="1" applyFont="1" applyFill="1" applyBorder="1" applyAlignment="1">
      <alignment horizontal="left" indent="1"/>
      <protection/>
    </xf>
    <xf numFmtId="164" fontId="36" fillId="0" borderId="0" xfId="60" applyNumberFormat="1" applyFont="1" applyFill="1">
      <alignment/>
      <protection/>
    </xf>
    <xf numFmtId="0" fontId="54" fillId="0" borderId="16" xfId="60" applyFont="1" applyFill="1" applyBorder="1">
      <alignment/>
      <protection/>
    </xf>
    <xf numFmtId="0" fontId="54" fillId="0" borderId="0" xfId="60" applyFont="1" applyFill="1" applyBorder="1">
      <alignment/>
      <protection/>
    </xf>
    <xf numFmtId="4" fontId="54" fillId="0" borderId="0" xfId="60" applyNumberFormat="1" applyFont="1" applyFill="1" applyBorder="1">
      <alignment/>
      <protection/>
    </xf>
    <xf numFmtId="4" fontId="54" fillId="0" borderId="21" xfId="60" applyNumberFormat="1" applyFont="1" applyFill="1" applyBorder="1">
      <alignment/>
      <protection/>
    </xf>
    <xf numFmtId="0" fontId="54" fillId="0" borderId="0" xfId="60" applyFont="1" applyFill="1">
      <alignment/>
      <protection/>
    </xf>
    <xf numFmtId="0" fontId="36" fillId="0" borderId="0" xfId="60" applyFont="1" applyFill="1" applyBorder="1" applyAlignment="1">
      <alignment horizontal="right"/>
      <protection/>
    </xf>
    <xf numFmtId="4" fontId="36" fillId="0" borderId="0" xfId="60" applyNumberFormat="1" applyFont="1" applyFill="1" applyBorder="1" applyAlignment="1">
      <alignment horizontal="right"/>
      <protection/>
    </xf>
    <xf numFmtId="2" fontId="36" fillId="0" borderId="0" xfId="60" applyNumberFormat="1" applyFont="1" applyFill="1" applyBorder="1" applyAlignment="1">
      <alignment horizontal="right"/>
      <protection/>
    </xf>
    <xf numFmtId="0" fontId="36" fillId="0" borderId="19" xfId="60" applyFont="1" applyFill="1" applyBorder="1" applyAlignment="1">
      <alignment horizontal="left" indent="1"/>
      <protection/>
    </xf>
    <xf numFmtId="2" fontId="36" fillId="0" borderId="17" xfId="60" applyNumberFormat="1" applyFont="1" applyFill="1" applyBorder="1" applyAlignment="1">
      <alignment horizontal="right"/>
      <protection/>
    </xf>
    <xf numFmtId="2" fontId="36" fillId="0" borderId="3" xfId="60" applyNumberFormat="1" applyFont="1" applyFill="1" applyBorder="1" applyAlignment="1">
      <alignment horizontal="right"/>
      <protection/>
    </xf>
    <xf numFmtId="0" fontId="36" fillId="0" borderId="3" xfId="60" applyFont="1" applyFill="1" applyBorder="1" applyAlignment="1">
      <alignment horizontal="right"/>
      <protection/>
    </xf>
    <xf numFmtId="4" fontId="36" fillId="0" borderId="3" xfId="60" applyNumberFormat="1" applyFont="1" applyFill="1" applyBorder="1" applyAlignment="1">
      <alignment horizontal="right"/>
      <protection/>
    </xf>
    <xf numFmtId="4" fontId="36" fillId="0" borderId="6" xfId="60" applyNumberFormat="1" applyFont="1" applyFill="1" applyBorder="1" applyAlignment="1">
      <alignment horizontal="right"/>
      <protection/>
    </xf>
    <xf numFmtId="0" fontId="37" fillId="2" borderId="0" xfId="37" applyFont="1" applyFill="1" applyBorder="1" applyAlignment="1">
      <alignment horizontal="left" vertical="center"/>
      <protection/>
    </xf>
    <xf numFmtId="0" fontId="55" fillId="2" borderId="0" xfId="37" applyFont="1" applyFill="1" applyBorder="1" applyAlignment="1">
      <alignment horizontal="left" vertical="center"/>
      <protection/>
    </xf>
    <xf numFmtId="0" fontId="0" fillId="2" borderId="0" xfId="37" applyFont="1" applyFill="1" applyBorder="1">
      <alignment/>
      <protection/>
    </xf>
    <xf numFmtId="0" fontId="0" fillId="0" borderId="0" xfId="37" applyFont="1" applyFill="1" applyBorder="1">
      <alignment/>
      <protection/>
    </xf>
    <xf numFmtId="0" fontId="0" fillId="2" borderId="0" xfId="61" applyFont="1" applyFill="1" applyBorder="1">
      <alignment/>
      <protection/>
    </xf>
    <xf numFmtId="49" fontId="0" fillId="2" borderId="0" xfId="61" applyNumberFormat="1" applyFont="1" applyFill="1" applyBorder="1">
      <alignment/>
      <protection/>
    </xf>
    <xf numFmtId="0" fontId="0" fillId="0" borderId="0" xfId="61" applyFont="1" applyFill="1" applyBorder="1">
      <alignment/>
      <protection/>
    </xf>
    <xf numFmtId="0" fontId="7" fillId="0" borderId="20" xfId="62" applyFont="1" applyFill="1" applyBorder="1">
      <alignment/>
      <protection/>
    </xf>
    <xf numFmtId="0" fontId="7" fillId="0" borderId="18" xfId="62" applyFont="1" applyFill="1" applyBorder="1">
      <alignment/>
      <protection/>
    </xf>
    <xf numFmtId="0" fontId="7" fillId="0" borderId="11" xfId="62" applyFont="1" applyFill="1" applyBorder="1" applyAlignment="1">
      <alignment horizontal="center" wrapText="1"/>
      <protection/>
    </xf>
    <xf numFmtId="0" fontId="7" fillId="0" borderId="29" xfId="62" applyFont="1" applyFill="1" applyBorder="1" applyAlignment="1">
      <alignment horizontal="center"/>
      <protection/>
    </xf>
    <xf numFmtId="0" fontId="0" fillId="0" borderId="0" xfId="62" applyFont="1" applyFill="1" applyBorder="1">
      <alignment/>
      <protection/>
    </xf>
    <xf numFmtId="0" fontId="7" fillId="0" borderId="16" xfId="62" applyFont="1" applyFill="1" applyBorder="1">
      <alignment/>
      <protection/>
    </xf>
    <xf numFmtId="0" fontId="7" fillId="0" borderId="0" xfId="62" applyFont="1" applyFill="1" applyBorder="1">
      <alignment/>
      <protection/>
    </xf>
    <xf numFmtId="0" fontId="7" fillId="0" borderId="12" xfId="62" applyFont="1" applyFill="1" applyBorder="1" applyAlignment="1">
      <alignment horizontal="center"/>
      <protection/>
    </xf>
    <xf numFmtId="0" fontId="7" fillId="0" borderId="21" xfId="62" applyFont="1" applyFill="1" applyBorder="1" applyAlignment="1">
      <alignment horizontal="center"/>
      <protection/>
    </xf>
    <xf numFmtId="0" fontId="0" fillId="0" borderId="29" xfId="62" applyFont="1" applyFill="1" applyBorder="1">
      <alignment/>
      <protection/>
    </xf>
    <xf numFmtId="49" fontId="0" fillId="0" borderId="0" xfId="62" applyNumberFormat="1" applyFont="1" applyFill="1" applyBorder="1" applyAlignment="1">
      <alignment horizontal="left"/>
      <protection/>
    </xf>
    <xf numFmtId="0" fontId="0" fillId="0" borderId="21" xfId="62" applyFont="1" applyFill="1" applyBorder="1">
      <alignment/>
      <protection/>
    </xf>
    <xf numFmtId="0" fontId="0" fillId="0" borderId="0" xfId="62" applyFont="1" applyFill="1" applyBorder="1" applyAlignment="1">
      <alignment horizontal="left"/>
      <protection/>
    </xf>
    <xf numFmtId="184" fontId="0" fillId="0" borderId="0" xfId="62" applyNumberFormat="1" applyFont="1" applyFill="1" applyBorder="1">
      <alignment/>
      <protection/>
    </xf>
    <xf numFmtId="0" fontId="7" fillId="0" borderId="0" xfId="62" applyFont="1" applyFill="1" applyBorder="1" applyAlignment="1">
      <alignment horizontal="left"/>
      <protection/>
    </xf>
    <xf numFmtId="49" fontId="0" fillId="0" borderId="0" xfId="62" applyNumberFormat="1" applyFont="1" applyFill="1" applyBorder="1">
      <alignment/>
      <protection/>
    </xf>
    <xf numFmtId="49" fontId="0" fillId="0" borderId="21" xfId="62" applyNumberFormat="1" applyFont="1" applyFill="1" applyBorder="1">
      <alignment/>
      <protection/>
    </xf>
    <xf numFmtId="0" fontId="7" fillId="0" borderId="3" xfId="62" applyFont="1" applyFill="1" applyBorder="1">
      <alignment/>
      <protection/>
    </xf>
    <xf numFmtId="0" fontId="0" fillId="0" borderId="3" xfId="62" applyFont="1" applyFill="1" applyBorder="1">
      <alignment/>
      <protection/>
    </xf>
    <xf numFmtId="0" fontId="0" fillId="0" borderId="6" xfId="62" applyFont="1" applyFill="1" applyBorder="1">
      <alignment/>
      <protection/>
    </xf>
    <xf numFmtId="3" fontId="7" fillId="0" borderId="0" xfId="62" applyNumberFormat="1" applyFont="1" applyFill="1" applyBorder="1">
      <alignment/>
      <protection/>
    </xf>
    <xf numFmtId="0" fontId="7" fillId="0" borderId="18" xfId="62" applyFont="1" applyFill="1" applyBorder="1" applyAlignment="1">
      <alignment horizontal="center"/>
      <protection/>
    </xf>
    <xf numFmtId="0" fontId="0" fillId="0" borderId="0" xfId="62" applyFont="1" applyFill="1" applyBorder="1" applyAlignment="1">
      <alignment wrapText="1"/>
      <protection/>
    </xf>
    <xf numFmtId="49" fontId="7" fillId="0" borderId="0" xfId="62" applyNumberFormat="1" applyFont="1" applyFill="1" applyBorder="1">
      <alignment/>
      <protection/>
    </xf>
    <xf numFmtId="0" fontId="0" fillId="0" borderId="3" xfId="0" applyBorder="1" applyAlignment="1">
      <alignment wrapText="1"/>
    </xf>
    <xf numFmtId="0" fontId="0" fillId="0" borderId="6" xfId="0" applyBorder="1" applyAlignment="1">
      <alignment wrapText="1"/>
    </xf>
    <xf numFmtId="0" fontId="7" fillId="2" borderId="0" xfId="37" applyFont="1" applyFill="1" applyBorder="1" applyAlignment="1">
      <alignment horizontal="left" vertical="center"/>
      <protection/>
    </xf>
    <xf numFmtId="185" fontId="7" fillId="2" borderId="0" xfId="37" applyNumberFormat="1" applyFont="1" applyFill="1" applyBorder="1">
      <alignment/>
      <protection/>
    </xf>
    <xf numFmtId="0" fontId="0" fillId="0" borderId="0" xfId="64" applyFont="1" applyFill="1" applyBorder="1">
      <alignment/>
      <protection/>
    </xf>
    <xf numFmtId="0" fontId="0" fillId="2" borderId="0" xfId="63" applyFont="1" applyFill="1" applyBorder="1">
      <alignment/>
      <protection/>
    </xf>
    <xf numFmtId="0" fontId="0" fillId="0" borderId="0" xfId="63" applyFont="1" applyFill="1" applyBorder="1">
      <alignment/>
      <protection/>
    </xf>
    <xf numFmtId="0" fontId="0" fillId="0" borderId="18" xfId="62" applyFont="1" applyFill="1" applyBorder="1">
      <alignment/>
      <protection/>
    </xf>
    <xf numFmtId="0" fontId="0" fillId="0" borderId="20" xfId="62" applyFont="1" applyFill="1" applyBorder="1">
      <alignment/>
      <protection/>
    </xf>
    <xf numFmtId="0" fontId="0" fillId="0" borderId="0" xfId="62" applyFont="1" applyFill="1" applyBorder="1" applyAlignment="1">
      <alignment/>
      <protection/>
    </xf>
    <xf numFmtId="0" fontId="0" fillId="0" borderId="3" xfId="62" applyFont="1" applyFill="1" applyBorder="1" applyAlignment="1">
      <alignment horizontal="left"/>
      <protection/>
    </xf>
    <xf numFmtId="0" fontId="0" fillId="0" borderId="0" xfId="0" applyBorder="1" applyAlignment="1">
      <alignment wrapText="1"/>
    </xf>
    <xf numFmtId="0" fontId="7" fillId="0" borderId="0" xfId="62" applyFont="1" applyFill="1" applyBorder="1" applyAlignment="1">
      <alignment horizontal="left"/>
      <protection/>
    </xf>
    <xf numFmtId="0" fontId="31" fillId="0" borderId="0" xfId="38" applyFont="1" applyFill="1">
      <alignment/>
      <protection/>
    </xf>
    <xf numFmtId="0" fontId="31" fillId="0" borderId="0" xfId="38" applyFont="1">
      <alignment/>
      <protection/>
    </xf>
    <xf numFmtId="0" fontId="37" fillId="2" borderId="0" xfId="38" applyFont="1" applyFill="1" applyBorder="1" applyAlignment="1">
      <alignment horizontal="left"/>
      <protection/>
    </xf>
    <xf numFmtId="0" fontId="7" fillId="0" borderId="0" xfId="38" applyFont="1" applyFill="1" applyBorder="1" applyAlignment="1">
      <alignment horizontal="left"/>
      <protection/>
    </xf>
    <xf numFmtId="0" fontId="0" fillId="0" borderId="0" xfId="38" applyFont="1" applyFill="1">
      <alignment/>
      <protection/>
    </xf>
    <xf numFmtId="0" fontId="4" fillId="0" borderId="15" xfId="38" applyFont="1" applyFill="1" applyBorder="1" applyAlignment="1">
      <alignment horizontal="center" vertical="center"/>
      <protection/>
    </xf>
    <xf numFmtId="0" fontId="4" fillId="0" borderId="0" xfId="38" applyFont="1" applyFill="1">
      <alignment/>
      <protection/>
    </xf>
    <xf numFmtId="0" fontId="31" fillId="0" borderId="0" xfId="38" applyFont="1" applyFill="1" applyBorder="1" applyAlignment="1">
      <alignment horizontal="center" vertical="center"/>
      <protection/>
    </xf>
    <xf numFmtId="0" fontId="4" fillId="0" borderId="18" xfId="38" applyFont="1" applyFill="1" applyBorder="1">
      <alignment/>
      <protection/>
    </xf>
    <xf numFmtId="0" fontId="16" fillId="0" borderId="0" xfId="38" applyFont="1" applyFill="1">
      <alignment/>
      <protection/>
    </xf>
    <xf numFmtId="0" fontId="31" fillId="0" borderId="0" xfId="38" applyFont="1" applyFill="1" applyBorder="1">
      <alignment/>
      <protection/>
    </xf>
    <xf numFmtId="0" fontId="16" fillId="0" borderId="0" xfId="38" applyFont="1" applyFill="1" applyAlignment="1">
      <alignment vertical="center" wrapText="1"/>
      <protection/>
    </xf>
    <xf numFmtId="0" fontId="31" fillId="0" borderId="0" xfId="38" applyFont="1" applyFill="1" applyAlignment="1">
      <alignment wrapText="1"/>
      <protection/>
    </xf>
    <xf numFmtId="1" fontId="31" fillId="0" borderId="3" xfId="38" applyNumberFormat="1" applyFont="1" applyFill="1" applyBorder="1" applyAlignment="1">
      <alignment horizontal="left"/>
      <protection/>
    </xf>
    <xf numFmtId="1" fontId="31" fillId="0" borderId="3" xfId="38" applyNumberFormat="1" applyFont="1" applyFill="1" applyBorder="1">
      <alignment/>
      <protection/>
    </xf>
    <xf numFmtId="0" fontId="4" fillId="0" borderId="0" xfId="38" applyFont="1" applyFill="1" applyBorder="1" applyAlignment="1">
      <alignment horizontal="left"/>
      <protection/>
    </xf>
    <xf numFmtId="0" fontId="4" fillId="0" borderId="0" xfId="38" applyFont="1" applyFill="1" applyBorder="1">
      <alignment/>
      <protection/>
    </xf>
    <xf numFmtId="0" fontId="16" fillId="0" borderId="0" xfId="38" applyFont="1" applyFill="1" applyAlignment="1">
      <alignment wrapText="1"/>
      <protection/>
    </xf>
    <xf numFmtId="0" fontId="4" fillId="0" borderId="18" xfId="38" applyFont="1" applyFill="1" applyBorder="1" applyAlignment="1">
      <alignment horizontal="left"/>
      <protection/>
    </xf>
    <xf numFmtId="0" fontId="31" fillId="0" borderId="0" xfId="37" applyFont="1" applyBorder="1">
      <alignment/>
      <protection/>
    </xf>
    <xf numFmtId="0" fontId="31" fillId="0" borderId="0" xfId="37" applyFont="1">
      <alignment/>
      <protection/>
    </xf>
    <xf numFmtId="0" fontId="31" fillId="0" borderId="0" xfId="38" applyFont="1" applyAlignment="1">
      <alignment horizontal="left" wrapText="1"/>
      <protection/>
    </xf>
    <xf numFmtId="0" fontId="7" fillId="2" borderId="0" xfId="37" applyFont="1" applyFill="1" applyBorder="1" applyAlignment="1">
      <alignment horizontal="left"/>
      <protection/>
    </xf>
    <xf numFmtId="0" fontId="37" fillId="2" borderId="0" xfId="0" applyFont="1" applyFill="1" applyAlignment="1">
      <alignment/>
    </xf>
    <xf numFmtId="0" fontId="7" fillId="0" borderId="13" xfId="62" applyFont="1" applyFill="1" applyBorder="1" applyAlignment="1">
      <alignment horizontal="center"/>
      <protection/>
    </xf>
    <xf numFmtId="0" fontId="0" fillId="0" borderId="21" xfId="0" applyBorder="1" applyAlignment="1">
      <alignment wrapText="1"/>
    </xf>
    <xf numFmtId="0" fontId="4" fillId="2" borderId="0" xfId="37" applyFont="1" applyFill="1" applyAlignment="1">
      <alignment horizontal="left" vertical="center"/>
      <protection/>
    </xf>
    <xf numFmtId="0" fontId="0" fillId="0" borderId="0" xfId="37" applyFont="1" applyBorder="1">
      <alignment/>
      <protection/>
    </xf>
    <xf numFmtId="0" fontId="0" fillId="0" borderId="0" xfId="37" applyFont="1" applyBorder="1" applyAlignment="1">
      <alignment horizontal="left"/>
      <protection/>
    </xf>
    <xf numFmtId="0" fontId="0" fillId="2" borderId="0" xfId="45" applyFont="1" applyFill="1" applyBorder="1">
      <alignment/>
      <protection/>
    </xf>
    <xf numFmtId="0" fontId="0" fillId="0" borderId="0" xfId="45" applyFont="1" applyFill="1" applyBorder="1">
      <alignment/>
      <protection/>
    </xf>
    <xf numFmtId="0" fontId="0" fillId="0" borderId="0" xfId="62" applyFont="1" applyFill="1" applyBorder="1">
      <alignment/>
      <protection/>
    </xf>
    <xf numFmtId="0" fontId="5" fillId="2" borderId="0" xfId="37" applyFont="1" applyFill="1" applyBorder="1" applyAlignment="1">
      <alignment horizontal="left" vertical="center"/>
      <protection/>
    </xf>
    <xf numFmtId="0" fontId="6" fillId="2" borderId="0" xfId="37" applyFont="1" applyFill="1" applyBorder="1">
      <alignment/>
      <protection/>
    </xf>
    <xf numFmtId="0" fontId="6" fillId="0" borderId="0" xfId="62" applyFont="1" applyFill="1" applyBorder="1" applyAlignment="1">
      <alignment horizontal="left"/>
      <protection/>
    </xf>
    <xf numFmtId="0" fontId="6" fillId="0" borderId="0" xfId="62" applyFont="1" applyFill="1" applyBorder="1">
      <alignment/>
      <protection/>
    </xf>
    <xf numFmtId="0" fontId="6" fillId="0" borderId="21" xfId="62" applyFont="1" applyFill="1" applyBorder="1">
      <alignment/>
      <protection/>
    </xf>
    <xf numFmtId="0" fontId="6" fillId="0" borderId="6" xfId="62" applyFont="1" applyFill="1" applyBorder="1">
      <alignment/>
      <protection/>
    </xf>
    <xf numFmtId="0" fontId="7" fillId="0" borderId="0" xfId="62" applyFont="1" applyFill="1" applyBorder="1" applyAlignment="1">
      <alignment horizontal="center"/>
      <protection/>
    </xf>
    <xf numFmtId="0" fontId="0" fillId="0" borderId="21" xfId="62" applyFont="1" applyFill="1" applyBorder="1" applyAlignment="1">
      <alignment wrapText="1"/>
      <protection/>
    </xf>
    <xf numFmtId="0" fontId="4" fillId="2" borderId="0" xfId="37" applyFont="1" applyFill="1" applyBorder="1" applyAlignment="1">
      <alignment vertical="center"/>
      <protection/>
    </xf>
    <xf numFmtId="0" fontId="0" fillId="0" borderId="0" xfId="15" applyNumberFormat="1" applyFont="1" applyFill="1" applyBorder="1" applyAlignment="1">
      <alignment horizontal="left"/>
    </xf>
    <xf numFmtId="0" fontId="7" fillId="0" borderId="11" xfId="62" applyFont="1" applyFill="1" applyBorder="1" applyAlignment="1">
      <alignment horizontal="center" vertical="center" wrapText="1"/>
      <protection/>
    </xf>
    <xf numFmtId="0" fontId="0" fillId="0" borderId="0" xfId="62" applyFont="1" applyFill="1" applyBorder="1" applyAlignment="1">
      <alignment horizontal="left" vertical="top"/>
      <protection/>
    </xf>
    <xf numFmtId="0" fontId="0" fillId="0" borderId="0" xfId="0" applyBorder="1" applyAlignment="1">
      <alignment/>
    </xf>
    <xf numFmtId="0" fontId="0" fillId="0" borderId="0" xfId="62" applyFont="1" applyFill="1" applyBorder="1" applyAlignment="1">
      <alignment horizontal="left"/>
      <protection/>
    </xf>
    <xf numFmtId="0" fontId="0" fillId="0" borderId="21" xfId="62" applyFont="1" applyFill="1" applyBorder="1">
      <alignment/>
      <protection/>
    </xf>
    <xf numFmtId="0" fontId="16" fillId="0" borderId="0" xfId="38" applyFont="1" applyFill="1" applyBorder="1" applyAlignment="1">
      <alignment horizontal="left"/>
      <protection/>
    </xf>
    <xf numFmtId="0" fontId="16" fillId="0" borderId="0" xfId="38" applyFont="1" applyFill="1" applyBorder="1">
      <alignment/>
      <protection/>
    </xf>
    <xf numFmtId="1" fontId="16" fillId="0" borderId="0" xfId="38" applyNumberFormat="1" applyFont="1" applyFill="1" applyBorder="1" applyAlignment="1">
      <alignment horizontal="left" wrapText="1"/>
      <protection/>
    </xf>
    <xf numFmtId="1" fontId="16" fillId="0" borderId="0" xfId="38" applyNumberFormat="1" applyFont="1" applyFill="1" applyBorder="1" applyAlignment="1">
      <alignment wrapText="1"/>
      <protection/>
    </xf>
    <xf numFmtId="0" fontId="16" fillId="0" borderId="0" xfId="38" applyFont="1" applyFill="1" applyAlignment="1">
      <alignment horizontal="left"/>
      <protection/>
    </xf>
    <xf numFmtId="1" fontId="16" fillId="0" borderId="0" xfId="38" applyNumberFormat="1" applyFont="1" applyFill="1" applyBorder="1">
      <alignment/>
      <protection/>
    </xf>
    <xf numFmtId="0" fontId="16" fillId="0" borderId="0" xfId="38" applyFont="1" applyFill="1" applyAlignment="1">
      <alignment horizontal="left" vertical="center" wrapText="1"/>
      <protection/>
    </xf>
    <xf numFmtId="1" fontId="16" fillId="0" borderId="0" xfId="38" applyNumberFormat="1" applyFont="1" applyFill="1" applyBorder="1" applyAlignment="1">
      <alignment vertical="center" wrapText="1"/>
      <protection/>
    </xf>
    <xf numFmtId="186" fontId="16" fillId="0" borderId="0" xfId="38" applyNumberFormat="1" applyFont="1" applyFill="1" applyAlignment="1">
      <alignment horizontal="left"/>
      <protection/>
    </xf>
    <xf numFmtId="0" fontId="16" fillId="0" borderId="0" xfId="38" applyFont="1" applyFill="1" applyAlignment="1">
      <alignment horizontal="left" vertical="center"/>
      <protection/>
    </xf>
    <xf numFmtId="0" fontId="16" fillId="0" borderId="0" xfId="38" applyFont="1" applyFill="1" applyAlignment="1">
      <alignment horizontal="left" wrapText="1"/>
      <protection/>
    </xf>
    <xf numFmtId="1" fontId="16" fillId="0" borderId="0" xfId="38" applyNumberFormat="1" applyFont="1" applyFill="1" applyBorder="1" applyAlignment="1">
      <alignment horizontal="left"/>
      <protection/>
    </xf>
    <xf numFmtId="1" fontId="16" fillId="0" borderId="0" xfId="38" applyNumberFormat="1" applyFont="1" applyFill="1" applyBorder="1" applyAlignment="1">
      <alignment horizontal="left" vertical="center" wrapText="1"/>
      <protection/>
    </xf>
    <xf numFmtId="1" fontId="16" fillId="0" borderId="3" xfId="38" applyNumberFormat="1" applyFont="1" applyFill="1" applyBorder="1">
      <alignment/>
      <protection/>
    </xf>
    <xf numFmtId="0" fontId="4" fillId="2" borderId="23" xfId="0" applyFont="1" applyFill="1" applyBorder="1" applyAlignment="1">
      <alignment/>
    </xf>
    <xf numFmtId="0" fontId="0" fillId="2" borderId="8" xfId="0" applyFill="1" applyBorder="1" applyAlignment="1">
      <alignment/>
    </xf>
    <xf numFmtId="0" fontId="0" fillId="2" borderId="9" xfId="0" applyFill="1" applyBorder="1" applyAlignment="1">
      <alignment/>
    </xf>
    <xf numFmtId="0" fontId="0" fillId="2" borderId="10" xfId="0" applyFill="1" applyBorder="1" applyAlignment="1">
      <alignment/>
    </xf>
    <xf numFmtId="0" fontId="0" fillId="2" borderId="0" xfId="0" applyFill="1" applyBorder="1" applyAlignment="1">
      <alignment/>
    </xf>
    <xf numFmtId="0" fontId="0" fillId="2" borderId="34" xfId="0" applyFont="1" applyFill="1" applyBorder="1" applyAlignment="1">
      <alignment horizontal="right"/>
    </xf>
    <xf numFmtId="0" fontId="19" fillId="0" borderId="36" xfId="0" applyFont="1" applyFill="1" applyBorder="1" applyAlignment="1">
      <alignment/>
    </xf>
    <xf numFmtId="0" fontId="19" fillId="0" borderId="13" xfId="0" applyFont="1" applyFill="1" applyBorder="1" applyAlignment="1">
      <alignment/>
    </xf>
    <xf numFmtId="0" fontId="19" fillId="0" borderId="0" xfId="0" applyFont="1" applyAlignment="1">
      <alignment/>
    </xf>
    <xf numFmtId="0" fontId="19" fillId="0" borderId="13" xfId="0" applyFont="1" applyFill="1" applyBorder="1" applyAlignment="1">
      <alignment horizontal="right"/>
    </xf>
    <xf numFmtId="0" fontId="19" fillId="0" borderId="13" xfId="0" applyFont="1" applyFill="1" applyBorder="1" applyAlignment="1">
      <alignment vertical="top" wrapText="1"/>
    </xf>
    <xf numFmtId="0" fontId="19" fillId="0" borderId="13" xfId="0" applyFont="1" applyFill="1" applyBorder="1" applyAlignment="1">
      <alignment wrapText="1"/>
    </xf>
    <xf numFmtId="0" fontId="19" fillId="0" borderId="43" xfId="0" applyFont="1" applyFill="1" applyBorder="1" applyAlignment="1">
      <alignment wrapText="1"/>
    </xf>
    <xf numFmtId="0" fontId="19" fillId="0" borderId="44" xfId="0" applyFont="1" applyFill="1" applyBorder="1" applyAlignment="1">
      <alignment/>
    </xf>
    <xf numFmtId="0" fontId="19" fillId="0" borderId="45" xfId="0" applyFont="1" applyFill="1" applyBorder="1" applyAlignment="1">
      <alignment horizontal="right"/>
    </xf>
    <xf numFmtId="0" fontId="19" fillId="0" borderId="28" xfId="0" applyFont="1" applyFill="1" applyBorder="1" applyAlignment="1">
      <alignment/>
    </xf>
    <xf numFmtId="0" fontId="19" fillId="0" borderId="46" xfId="0" applyFont="1" applyFill="1" applyBorder="1" applyAlignment="1">
      <alignment horizontal="right"/>
    </xf>
    <xf numFmtId="0" fontId="19" fillId="0" borderId="47" xfId="0" applyFont="1" applyFill="1" applyBorder="1" applyAlignment="1">
      <alignment horizontal="right"/>
    </xf>
    <xf numFmtId="0" fontId="19" fillId="0" borderId="48" xfId="0" applyFont="1" applyFill="1" applyBorder="1" applyAlignment="1">
      <alignment horizontal="right"/>
    </xf>
    <xf numFmtId="0" fontId="19" fillId="0" borderId="49" xfId="0" applyFont="1" applyFill="1" applyBorder="1" applyAlignment="1">
      <alignment/>
    </xf>
    <xf numFmtId="164" fontId="56" fillId="0" borderId="0" xfId="0" applyNumberFormat="1" applyFont="1" applyFill="1" applyBorder="1" applyAlignment="1">
      <alignment horizontal="right"/>
    </xf>
    <xf numFmtId="0" fontId="56" fillId="0" borderId="0" xfId="0" applyFont="1" applyAlignment="1">
      <alignment/>
    </xf>
    <xf numFmtId="0" fontId="4" fillId="2" borderId="23" xfId="0" applyFont="1" applyFill="1" applyBorder="1" applyAlignment="1">
      <alignment vertical="top"/>
    </xf>
    <xf numFmtId="0" fontId="56" fillId="2" borderId="8" xfId="0" applyFont="1" applyFill="1" applyBorder="1" applyAlignment="1">
      <alignment/>
    </xf>
    <xf numFmtId="0" fontId="56" fillId="2" borderId="9" xfId="0" applyFont="1" applyFill="1" applyBorder="1" applyAlignment="1">
      <alignment/>
    </xf>
    <xf numFmtId="0" fontId="57" fillId="2" borderId="10" xfId="0" applyFont="1" applyFill="1" applyBorder="1" applyAlignment="1">
      <alignment vertical="top"/>
    </xf>
    <xf numFmtId="0" fontId="56" fillId="2" borderId="0" xfId="0" applyFont="1" applyFill="1" applyBorder="1" applyAlignment="1">
      <alignment/>
    </xf>
    <xf numFmtId="0" fontId="56" fillId="0" borderId="50" xfId="0" applyFont="1" applyBorder="1" applyAlignment="1">
      <alignment vertical="top" wrapText="1"/>
    </xf>
    <xf numFmtId="0" fontId="56" fillId="0" borderId="51" xfId="0" applyFont="1" applyBorder="1" applyAlignment="1">
      <alignment vertical="top" wrapText="1"/>
    </xf>
    <xf numFmtId="0" fontId="56" fillId="0" borderId="52" xfId="0" applyFont="1" applyBorder="1" applyAlignment="1">
      <alignment vertical="top" wrapText="1"/>
    </xf>
    <xf numFmtId="0" fontId="56" fillId="0" borderId="10" xfId="0" applyFont="1" applyBorder="1" applyAlignment="1">
      <alignment vertical="top" wrapText="1"/>
    </xf>
    <xf numFmtId="0" fontId="56" fillId="0" borderId="23" xfId="0" applyFont="1" applyBorder="1" applyAlignment="1">
      <alignment vertical="top" wrapText="1"/>
    </xf>
    <xf numFmtId="0" fontId="56" fillId="0" borderId="9" xfId="0" applyFont="1" applyBorder="1" applyAlignment="1">
      <alignment vertical="top" wrapText="1"/>
    </xf>
    <xf numFmtId="0" fontId="56" fillId="0" borderId="8" xfId="0" applyFont="1" applyBorder="1" applyAlignment="1">
      <alignment vertical="top" wrapText="1"/>
    </xf>
    <xf numFmtId="0" fontId="56" fillId="0" borderId="0" xfId="0" applyFont="1" applyBorder="1" applyAlignment="1">
      <alignment vertical="top" wrapText="1"/>
    </xf>
    <xf numFmtId="0" fontId="56" fillId="0" borderId="34" xfId="0" applyFont="1" applyBorder="1" applyAlignment="1">
      <alignment vertical="top" wrapText="1"/>
    </xf>
    <xf numFmtId="0" fontId="58" fillId="0" borderId="10" xfId="0" applyFont="1" applyBorder="1" applyAlignment="1">
      <alignment/>
    </xf>
    <xf numFmtId="164" fontId="56" fillId="0" borderId="10" xfId="0" applyNumberFormat="1" applyFont="1" applyBorder="1" applyAlignment="1">
      <alignment/>
    </xf>
    <xf numFmtId="164" fontId="56" fillId="0" borderId="34" xfId="0" applyNumberFormat="1" applyFont="1" applyBorder="1" applyAlignment="1">
      <alignment/>
    </xf>
    <xf numFmtId="164" fontId="56" fillId="0" borderId="10" xfId="0" applyNumberFormat="1" applyFont="1" applyBorder="1" applyAlignment="1">
      <alignment horizontal="right"/>
    </xf>
    <xf numFmtId="164" fontId="56" fillId="0" borderId="0" xfId="0" applyNumberFormat="1" applyFont="1" applyBorder="1" applyAlignment="1">
      <alignment horizontal="right"/>
    </xf>
    <xf numFmtId="164" fontId="56" fillId="0" borderId="34" xfId="0" applyNumberFormat="1" applyFont="1" applyBorder="1" applyAlignment="1">
      <alignment horizontal="right"/>
    </xf>
    <xf numFmtId="164" fontId="56" fillId="0" borderId="53" xfId="0" applyNumberFormat="1" applyFont="1" applyBorder="1" applyAlignment="1">
      <alignment horizontal="right"/>
    </xf>
    <xf numFmtId="164" fontId="56" fillId="0" borderId="0" xfId="0" applyNumberFormat="1" applyFont="1" applyBorder="1" applyAlignment="1">
      <alignment/>
    </xf>
    <xf numFmtId="164" fontId="56" fillId="0" borderId="53" xfId="0" applyNumberFormat="1" applyFont="1" applyBorder="1" applyAlignment="1">
      <alignment/>
    </xf>
    <xf numFmtId="0" fontId="56" fillId="0" borderId="53" xfId="0" applyFont="1" applyBorder="1" applyAlignment="1">
      <alignment/>
    </xf>
    <xf numFmtId="0" fontId="58" fillId="0" borderId="10" xfId="0" applyFont="1" applyFill="1" applyBorder="1" applyAlignment="1">
      <alignment/>
    </xf>
    <xf numFmtId="164" fontId="56" fillId="0" borderId="10" xfId="0" applyNumberFormat="1" applyFont="1" applyFill="1" applyBorder="1" applyAlignment="1">
      <alignment horizontal="right"/>
    </xf>
    <xf numFmtId="164" fontId="56" fillId="0" borderId="34" xfId="0" applyNumberFormat="1" applyFont="1" applyFill="1" applyBorder="1" applyAlignment="1">
      <alignment horizontal="right"/>
    </xf>
    <xf numFmtId="164" fontId="56" fillId="0" borderId="53" xfId="0" applyNumberFormat="1" applyFont="1" applyFill="1" applyBorder="1" applyAlignment="1">
      <alignment horizontal="right"/>
    </xf>
    <xf numFmtId="0" fontId="0" fillId="3" borderId="0" xfId="0" applyFill="1" applyAlignment="1">
      <alignment/>
    </xf>
    <xf numFmtId="0" fontId="58" fillId="0" borderId="51" xfId="0" applyFont="1" applyFill="1" applyBorder="1" applyAlignment="1">
      <alignment/>
    </xf>
    <xf numFmtId="164" fontId="56" fillId="0" borderId="26" xfId="0" applyNumberFormat="1" applyFont="1" applyFill="1" applyBorder="1" applyAlignment="1">
      <alignment horizontal="right"/>
    </xf>
    <xf numFmtId="164" fontId="56" fillId="0" borderId="35" xfId="0" applyNumberFormat="1" applyFont="1" applyFill="1" applyBorder="1" applyAlignment="1">
      <alignment horizontal="right"/>
    </xf>
    <xf numFmtId="164" fontId="56" fillId="0" borderId="27" xfId="0" applyNumberFormat="1" applyFont="1" applyFill="1" applyBorder="1" applyAlignment="1">
      <alignment horizontal="right"/>
    </xf>
    <xf numFmtId="164" fontId="56" fillId="0" borderId="51" xfId="0" applyNumberFormat="1" applyFont="1" applyFill="1" applyBorder="1" applyAlignment="1">
      <alignment horizontal="right"/>
    </xf>
    <xf numFmtId="0" fontId="56" fillId="0" borderId="0" xfId="0" applyFont="1" applyBorder="1" applyAlignment="1">
      <alignment/>
    </xf>
    <xf numFmtId="0" fontId="56" fillId="0" borderId="0" xfId="0" applyFont="1" applyBorder="1" applyAlignment="1">
      <alignment horizontal="right"/>
    </xf>
    <xf numFmtId="164" fontId="56" fillId="0" borderId="0" xfId="0" applyNumberFormat="1" applyFont="1" applyBorder="1" applyAlignment="1">
      <alignment/>
    </xf>
    <xf numFmtId="0" fontId="0" fillId="3" borderId="0" xfId="0" applyFont="1" applyFill="1" applyAlignment="1">
      <alignment/>
    </xf>
    <xf numFmtId="0" fontId="0" fillId="3" borderId="4" xfId="0" applyFont="1" applyFill="1" applyBorder="1" applyAlignment="1">
      <alignment/>
    </xf>
    <xf numFmtId="0" fontId="0" fillId="3" borderId="15" xfId="0" applyFont="1" applyFill="1" applyBorder="1" applyAlignment="1">
      <alignment horizontal="centerContinuous" vertical="center"/>
    </xf>
    <xf numFmtId="0" fontId="0" fillId="3" borderId="33" xfId="0" applyFont="1" applyFill="1" applyBorder="1" applyAlignment="1">
      <alignment horizontal="centerContinuous" vertical="center"/>
    </xf>
    <xf numFmtId="0" fontId="0" fillId="3" borderId="5" xfId="0" applyFont="1" applyFill="1" applyBorder="1" applyAlignment="1">
      <alignment/>
    </xf>
    <xf numFmtId="0" fontId="0" fillId="3" borderId="7" xfId="0" applyFont="1" applyFill="1" applyBorder="1" applyAlignment="1">
      <alignment/>
    </xf>
    <xf numFmtId="3" fontId="0" fillId="3" borderId="19" xfId="0" applyNumberFormat="1" applyFont="1" applyFill="1" applyBorder="1" applyAlignment="1">
      <alignment/>
    </xf>
    <xf numFmtId="3" fontId="0" fillId="3" borderId="54" xfId="0" applyNumberFormat="1" applyFont="1" applyFill="1" applyBorder="1" applyAlignment="1">
      <alignment/>
    </xf>
    <xf numFmtId="0" fontId="0" fillId="3" borderId="36" xfId="0" applyFont="1" applyFill="1" applyBorder="1" applyAlignment="1">
      <alignment/>
    </xf>
    <xf numFmtId="3" fontId="0" fillId="3" borderId="13" xfId="0" applyNumberFormat="1" applyFont="1" applyFill="1" applyBorder="1" applyAlignment="1">
      <alignment/>
    </xf>
    <xf numFmtId="3" fontId="0" fillId="3" borderId="37" xfId="0" applyNumberFormat="1" applyFont="1" applyFill="1" applyBorder="1" applyAlignment="1">
      <alignment/>
    </xf>
    <xf numFmtId="0" fontId="7" fillId="3" borderId="36" xfId="0" applyFont="1" applyFill="1" applyBorder="1" applyAlignment="1">
      <alignment/>
    </xf>
    <xf numFmtId="3" fontId="7" fillId="3" borderId="13" xfId="0" applyNumberFormat="1" applyFont="1" applyFill="1" applyBorder="1" applyAlignment="1">
      <alignment/>
    </xf>
    <xf numFmtId="3" fontId="7" fillId="3" borderId="37" xfId="0" applyNumberFormat="1" applyFont="1" applyFill="1" applyBorder="1" applyAlignment="1">
      <alignment/>
    </xf>
    <xf numFmtId="3" fontId="0" fillId="0" borderId="13" xfId="0" applyNumberFormat="1" applyFont="1" applyFill="1" applyBorder="1" applyAlignment="1">
      <alignment/>
    </xf>
    <xf numFmtId="3" fontId="0" fillId="0" borderId="37" xfId="0" applyNumberFormat="1" applyFont="1" applyFill="1" applyBorder="1" applyAlignment="1">
      <alignment/>
    </xf>
    <xf numFmtId="3" fontId="0" fillId="0" borderId="11" xfId="0" applyNumberFormat="1" applyFont="1" applyFill="1" applyBorder="1" applyAlignment="1">
      <alignment/>
    </xf>
    <xf numFmtId="3" fontId="0" fillId="0" borderId="43" xfId="0" applyNumberFormat="1" applyFont="1" applyFill="1" applyBorder="1" applyAlignment="1">
      <alignment/>
    </xf>
    <xf numFmtId="0" fontId="7" fillId="3" borderId="44" xfId="0" applyFont="1" applyFill="1" applyBorder="1" applyAlignment="1">
      <alignment/>
    </xf>
    <xf numFmtId="3" fontId="7" fillId="3" borderId="48" xfId="0" applyNumberFormat="1" applyFont="1" applyFill="1" applyBorder="1" applyAlignment="1">
      <alignment/>
    </xf>
    <xf numFmtId="3" fontId="7" fillId="3" borderId="55" xfId="0" applyNumberFormat="1" applyFont="1" applyFill="1" applyBorder="1" applyAlignment="1">
      <alignment/>
    </xf>
    <xf numFmtId="0" fontId="36" fillId="3" borderId="56" xfId="0" applyFont="1" applyFill="1" applyBorder="1" applyAlignment="1">
      <alignment horizontal="centerContinuous" wrapText="1"/>
    </xf>
    <xf numFmtId="0" fontId="0" fillId="0" borderId="57" xfId="0" applyFont="1" applyBorder="1" applyAlignment="1">
      <alignment horizontal="centerContinuous" wrapText="1"/>
    </xf>
    <xf numFmtId="0" fontId="36" fillId="3" borderId="52" xfId="0" applyFont="1" applyFill="1" applyBorder="1" applyAlignment="1">
      <alignment horizontal="center" vertical="justify"/>
    </xf>
    <xf numFmtId="0" fontId="36" fillId="3" borderId="19" xfId="0" applyFont="1" applyFill="1" applyBorder="1" applyAlignment="1">
      <alignment horizontal="right" wrapText="1"/>
    </xf>
    <xf numFmtId="173" fontId="36" fillId="3" borderId="19" xfId="0" applyNumberFormat="1" applyFont="1" applyFill="1" applyBorder="1" applyAlignment="1">
      <alignment horizontal="right"/>
    </xf>
    <xf numFmtId="0" fontId="36" fillId="3" borderId="7" xfId="0" applyFont="1" applyFill="1" applyBorder="1" applyAlignment="1">
      <alignment wrapText="1"/>
    </xf>
    <xf numFmtId="0" fontId="36" fillId="3" borderId="19" xfId="0" applyFont="1" applyFill="1" applyBorder="1" applyAlignment="1">
      <alignment horizontal="right"/>
    </xf>
    <xf numFmtId="164" fontId="36" fillId="3" borderId="19" xfId="0" applyNumberFormat="1" applyFont="1" applyFill="1" applyBorder="1" applyAlignment="1">
      <alignment horizontal="right"/>
    </xf>
    <xf numFmtId="164" fontId="36" fillId="3" borderId="54" xfId="0" applyNumberFormat="1" applyFont="1" applyFill="1" applyBorder="1" applyAlignment="1">
      <alignment horizontal="right"/>
    </xf>
    <xf numFmtId="0" fontId="36" fillId="3" borderId="36" xfId="0" applyFont="1" applyFill="1" applyBorder="1" applyAlignment="1">
      <alignment wrapText="1"/>
    </xf>
    <xf numFmtId="0" fontId="36" fillId="3" borderId="13" xfId="0" applyFont="1" applyFill="1" applyBorder="1" applyAlignment="1">
      <alignment horizontal="right"/>
    </xf>
    <xf numFmtId="164" fontId="36" fillId="3" borderId="13" xfId="0" applyNumberFormat="1" applyFont="1" applyFill="1" applyBorder="1" applyAlignment="1">
      <alignment horizontal="right"/>
    </xf>
    <xf numFmtId="164" fontId="36" fillId="3" borderId="37" xfId="0" applyNumberFormat="1" applyFont="1" applyFill="1" applyBorder="1" applyAlignment="1">
      <alignment horizontal="right"/>
    </xf>
    <xf numFmtId="0" fontId="36" fillId="3" borderId="37" xfId="0" applyFont="1" applyFill="1" applyBorder="1" applyAlignment="1">
      <alignment horizontal="right"/>
    </xf>
    <xf numFmtId="0" fontId="36" fillId="3" borderId="44" xfId="0" applyFont="1" applyFill="1" applyBorder="1" applyAlignment="1">
      <alignment wrapText="1"/>
    </xf>
    <xf numFmtId="0" fontId="36" fillId="3" borderId="48" xfId="0" applyFont="1" applyFill="1" applyBorder="1" applyAlignment="1">
      <alignment horizontal="right"/>
    </xf>
    <xf numFmtId="0" fontId="36" fillId="3" borderId="55" xfId="0" applyFont="1" applyFill="1" applyBorder="1" applyAlignment="1">
      <alignment horizontal="right"/>
    </xf>
    <xf numFmtId="0" fontId="0" fillId="3" borderId="0" xfId="0" applyFont="1" applyFill="1" applyAlignment="1">
      <alignment wrapText="1"/>
    </xf>
    <xf numFmtId="0" fontId="0" fillId="3" borderId="0" xfId="0" applyFont="1" applyFill="1" applyAlignment="1">
      <alignment horizontal="center"/>
    </xf>
    <xf numFmtId="0" fontId="59" fillId="3" borderId="0" xfId="0" applyFont="1" applyFill="1" applyAlignment="1">
      <alignment wrapText="1"/>
    </xf>
    <xf numFmtId="0" fontId="36" fillId="3" borderId="0" xfId="0" applyFont="1" applyFill="1" applyAlignment="1">
      <alignment horizontal="center"/>
    </xf>
    <xf numFmtId="0" fontId="36" fillId="3" borderId="0" xfId="0" applyFont="1" applyFill="1" applyAlignment="1">
      <alignment wrapText="1"/>
    </xf>
    <xf numFmtId="0" fontId="36" fillId="3" borderId="0" xfId="0" applyFont="1" applyFill="1" applyAlignment="1">
      <alignment/>
    </xf>
    <xf numFmtId="0" fontId="36" fillId="3" borderId="0" xfId="0" applyFont="1" applyFill="1" applyAlignment="1">
      <alignment/>
    </xf>
    <xf numFmtId="0" fontId="0" fillId="0" borderId="51" xfId="0" applyFont="1" applyBorder="1" applyAlignment="1">
      <alignment wrapText="1"/>
    </xf>
    <xf numFmtId="0" fontId="36" fillId="3" borderId="58" xfId="0" applyFont="1" applyFill="1" applyBorder="1" applyAlignment="1">
      <alignment wrapText="1"/>
    </xf>
    <xf numFmtId="3" fontId="36" fillId="3" borderId="59" xfId="0" applyNumberFormat="1" applyFont="1" applyFill="1" applyBorder="1" applyAlignment="1">
      <alignment horizontal="right" wrapText="1"/>
    </xf>
    <xf numFmtId="173" fontId="36" fillId="3" borderId="59" xfId="0" applyNumberFormat="1" applyFont="1" applyFill="1" applyBorder="1" applyAlignment="1">
      <alignment horizontal="right" wrapText="1"/>
    </xf>
    <xf numFmtId="173" fontId="36" fillId="3" borderId="60" xfId="0" applyNumberFormat="1" applyFont="1" applyFill="1" applyBorder="1" applyAlignment="1">
      <alignment horizontal="right" wrapText="1"/>
    </xf>
    <xf numFmtId="3" fontId="36" fillId="3" borderId="13" xfId="0" applyNumberFormat="1" applyFont="1" applyFill="1" applyBorder="1" applyAlignment="1">
      <alignment horizontal="right" wrapText="1"/>
    </xf>
    <xf numFmtId="3" fontId="36" fillId="3" borderId="13" xfId="0" applyNumberFormat="1" applyFont="1" applyFill="1" applyBorder="1" applyAlignment="1">
      <alignment horizontal="right"/>
    </xf>
    <xf numFmtId="173" fontId="36" fillId="3" borderId="13" xfId="0" applyNumberFormat="1" applyFont="1" applyFill="1" applyBorder="1" applyAlignment="1">
      <alignment horizontal="right"/>
    </xf>
    <xf numFmtId="173" fontId="36" fillId="3" borderId="37" xfId="0" applyNumberFormat="1" applyFont="1" applyFill="1" applyBorder="1" applyAlignment="1">
      <alignment horizontal="right"/>
    </xf>
    <xf numFmtId="0" fontId="36" fillId="3" borderId="48" xfId="0" applyFont="1" applyFill="1" applyBorder="1" applyAlignment="1">
      <alignment horizontal="center" wrapText="1"/>
    </xf>
    <xf numFmtId="164" fontId="36" fillId="3" borderId="48" xfId="0" applyNumberFormat="1" applyFont="1" applyFill="1" applyBorder="1" applyAlignment="1">
      <alignment horizontal="center"/>
    </xf>
    <xf numFmtId="164" fontId="36" fillId="3" borderId="55" xfId="0" applyNumberFormat="1" applyFont="1" applyFill="1" applyBorder="1" applyAlignment="1">
      <alignment horizontal="center"/>
    </xf>
    <xf numFmtId="0" fontId="0" fillId="0" borderId="0" xfId="0" applyNumberFormat="1" applyFont="1" applyAlignment="1">
      <alignment/>
    </xf>
    <xf numFmtId="0" fontId="36" fillId="0" borderId="0" xfId="0" applyNumberFormat="1" applyFont="1" applyAlignment="1">
      <alignment/>
    </xf>
    <xf numFmtId="0" fontId="35" fillId="3" borderId="23" xfId="0" applyFont="1" applyFill="1" applyBorder="1" applyAlignment="1">
      <alignment/>
    </xf>
    <xf numFmtId="0" fontId="55" fillId="3" borderId="23" xfId="0" applyFont="1" applyFill="1" applyBorder="1" applyAlignment="1">
      <alignment horizontal="centerContinuous"/>
    </xf>
    <xf numFmtId="0" fontId="55" fillId="3" borderId="9" xfId="0" applyFont="1" applyFill="1" applyBorder="1" applyAlignment="1">
      <alignment horizontal="centerContinuous"/>
    </xf>
    <xf numFmtId="0" fontId="55" fillId="3" borderId="8" xfId="0" applyFont="1" applyFill="1" applyBorder="1" applyAlignment="1">
      <alignment horizontal="centerContinuous"/>
    </xf>
    <xf numFmtId="0" fontId="35" fillId="3" borderId="10" xfId="0" applyFont="1" applyFill="1" applyBorder="1" applyAlignment="1">
      <alignment/>
    </xf>
    <xf numFmtId="0" fontId="55" fillId="3" borderId="26" xfId="0" applyFont="1" applyFill="1" applyBorder="1" applyAlignment="1">
      <alignment horizontal="centerContinuous"/>
    </xf>
    <xf numFmtId="0" fontId="55" fillId="3" borderId="35" xfId="0" applyFont="1" applyFill="1" applyBorder="1" applyAlignment="1">
      <alignment horizontal="centerContinuous"/>
    </xf>
    <xf numFmtId="0" fontId="55" fillId="3" borderId="0" xfId="0" applyFont="1" applyFill="1" applyBorder="1" applyAlignment="1">
      <alignment horizontal="centerContinuous"/>
    </xf>
    <xf numFmtId="0" fontId="55" fillId="3" borderId="10" xfId="0" applyFont="1" applyFill="1" applyBorder="1" applyAlignment="1">
      <alignment horizontal="centerContinuous"/>
    </xf>
    <xf numFmtId="0" fontId="55" fillId="3" borderId="34" xfId="0" applyFont="1" applyFill="1" applyBorder="1" applyAlignment="1">
      <alignment horizontal="centerContinuous"/>
    </xf>
    <xf numFmtId="0" fontId="55" fillId="3" borderId="50" xfId="0" applyFont="1" applyFill="1" applyBorder="1" applyAlignment="1">
      <alignment horizontal="center" vertical="center"/>
    </xf>
    <xf numFmtId="0" fontId="55" fillId="3" borderId="61" xfId="0" applyFont="1" applyFill="1" applyBorder="1" applyAlignment="1">
      <alignment horizontal="centerContinuous"/>
    </xf>
    <xf numFmtId="0" fontId="55" fillId="3" borderId="57" xfId="0" applyFont="1" applyFill="1" applyBorder="1" applyAlignment="1">
      <alignment horizontal="centerContinuous"/>
    </xf>
    <xf numFmtId="0" fontId="55" fillId="3" borderId="8" xfId="0" applyFont="1" applyFill="1" applyBorder="1" applyAlignment="1">
      <alignment horizontal="center"/>
    </xf>
    <xf numFmtId="0" fontId="55" fillId="3" borderId="50" xfId="0" applyFont="1" applyFill="1" applyBorder="1" applyAlignment="1">
      <alignment horizontal="center"/>
    </xf>
    <xf numFmtId="0" fontId="55" fillId="3" borderId="23" xfId="0" applyFont="1" applyFill="1" applyBorder="1" applyAlignment="1">
      <alignment horizontal="center" vertical="center"/>
    </xf>
    <xf numFmtId="0" fontId="36" fillId="3" borderId="59" xfId="0" applyFont="1" applyFill="1" applyBorder="1" applyAlignment="1">
      <alignment horizontal="center"/>
    </xf>
    <xf numFmtId="0" fontId="36" fillId="3" borderId="60" xfId="0" applyFont="1" applyFill="1" applyBorder="1" applyAlignment="1">
      <alignment horizontal="center"/>
    </xf>
    <xf numFmtId="0" fontId="19" fillId="3" borderId="13" xfId="0" applyFont="1" applyFill="1" applyBorder="1" applyAlignment="1">
      <alignment horizontal="center"/>
    </xf>
    <xf numFmtId="164" fontId="19" fillId="3" borderId="13" xfId="0" applyNumberFormat="1" applyFont="1" applyFill="1" applyBorder="1" applyAlignment="1">
      <alignment horizontal="right"/>
    </xf>
    <xf numFmtId="175" fontId="19" fillId="3" borderId="13" xfId="15" applyNumberFormat="1" applyFont="1" applyFill="1" applyBorder="1" applyAlignment="1">
      <alignment horizontal="center"/>
    </xf>
    <xf numFmtId="43" fontId="19" fillId="3" borderId="13" xfId="15" applyNumberFormat="1" applyFont="1" applyFill="1" applyBorder="1" applyAlignment="1">
      <alignment horizontal="center"/>
    </xf>
    <xf numFmtId="176" fontId="19" fillId="3" borderId="13" xfId="15" applyNumberFormat="1" applyFont="1" applyFill="1" applyBorder="1" applyAlignment="1">
      <alignment horizontal="center"/>
    </xf>
    <xf numFmtId="176" fontId="19" fillId="3" borderId="37" xfId="15" applyNumberFormat="1" applyFont="1" applyFill="1" applyBorder="1" applyAlignment="1">
      <alignment horizontal="center"/>
    </xf>
    <xf numFmtId="175" fontId="19" fillId="3" borderId="13" xfId="0" applyNumberFormat="1" applyFont="1" applyFill="1" applyBorder="1" applyAlignment="1">
      <alignment horizontal="center"/>
    </xf>
    <xf numFmtId="43" fontId="19" fillId="3" borderId="13" xfId="0" applyNumberFormat="1" applyFont="1" applyFill="1" applyBorder="1" applyAlignment="1">
      <alignment horizontal="center"/>
    </xf>
    <xf numFmtId="0" fontId="19" fillId="3" borderId="37" xfId="0" applyFont="1" applyFill="1" applyBorder="1" applyAlignment="1">
      <alignment horizontal="center"/>
    </xf>
    <xf numFmtId="1" fontId="19" fillId="3" borderId="37" xfId="0" applyNumberFormat="1" applyFont="1" applyFill="1" applyBorder="1" applyAlignment="1">
      <alignment horizontal="center"/>
    </xf>
    <xf numFmtId="2" fontId="19" fillId="3" borderId="13" xfId="0" applyNumberFormat="1" applyFont="1" applyFill="1" applyBorder="1" applyAlignment="1">
      <alignment horizontal="center"/>
    </xf>
    <xf numFmtId="0" fontId="19" fillId="3" borderId="48" xfId="0" applyFont="1" applyFill="1" applyBorder="1" applyAlignment="1">
      <alignment horizontal="center"/>
    </xf>
    <xf numFmtId="164" fontId="19" fillId="3" borderId="48" xfId="0" applyNumberFormat="1" applyFont="1" applyFill="1" applyBorder="1" applyAlignment="1">
      <alignment horizontal="right"/>
    </xf>
    <xf numFmtId="1" fontId="19" fillId="3" borderId="55" xfId="0" applyNumberFormat="1" applyFont="1" applyFill="1" applyBorder="1" applyAlignment="1">
      <alignment horizontal="center"/>
    </xf>
    <xf numFmtId="0" fontId="55" fillId="3" borderId="26" xfId="0" applyFont="1" applyFill="1" applyBorder="1" applyAlignment="1">
      <alignment/>
    </xf>
    <xf numFmtId="0" fontId="19" fillId="3" borderId="62" xfId="0" applyFont="1" applyFill="1" applyBorder="1" applyAlignment="1">
      <alignment horizontal="center"/>
    </xf>
    <xf numFmtId="0" fontId="19" fillId="3" borderId="63" xfId="0" applyFont="1" applyFill="1" applyBorder="1" applyAlignment="1">
      <alignment horizontal="center"/>
    </xf>
    <xf numFmtId="164" fontId="19" fillId="3" borderId="63" xfId="0" applyNumberFormat="1" applyFont="1" applyFill="1" applyBorder="1" applyAlignment="1">
      <alignment horizontal="right"/>
    </xf>
    <xf numFmtId="164" fontId="19" fillId="3" borderId="63" xfId="0" applyNumberFormat="1" applyFont="1" applyFill="1" applyBorder="1" applyAlignment="1">
      <alignment horizontal="center"/>
    </xf>
    <xf numFmtId="2" fontId="19" fillId="3" borderId="63" xfId="0" applyNumberFormat="1" applyFont="1" applyFill="1" applyBorder="1" applyAlignment="1">
      <alignment horizontal="center"/>
    </xf>
    <xf numFmtId="1" fontId="19" fillId="3" borderId="64" xfId="0" applyNumberFormat="1" applyFont="1" applyFill="1" applyBorder="1" applyAlignment="1">
      <alignment horizontal="center"/>
    </xf>
    <xf numFmtId="0" fontId="19" fillId="0" borderId="0" xfId="0" applyFont="1" applyAlignment="1">
      <alignment/>
    </xf>
    <xf numFmtId="173" fontId="19" fillId="2" borderId="0" xfId="67" applyFont="1" applyFill="1" applyBorder="1" applyAlignment="1">
      <alignment horizontal="centerContinuous"/>
      <protection/>
    </xf>
    <xf numFmtId="173" fontId="19" fillId="2" borderId="0" xfId="67" applyFont="1" applyFill="1" applyBorder="1">
      <alignment/>
      <protection/>
    </xf>
    <xf numFmtId="173" fontId="19" fillId="0" borderId="0" xfId="67" applyFont="1">
      <alignment/>
      <protection/>
    </xf>
    <xf numFmtId="173" fontId="19" fillId="2" borderId="0" xfId="67" applyFont="1" applyFill="1">
      <alignment/>
      <protection/>
    </xf>
    <xf numFmtId="0" fontId="55" fillId="0" borderId="11" xfId="66" applyFont="1" applyFill="1" applyBorder="1" applyAlignment="1" quotePrefix="1">
      <alignment horizontal="left"/>
      <protection/>
    </xf>
    <xf numFmtId="173" fontId="55" fillId="0" borderId="0" xfId="67" applyFont="1">
      <alignment/>
      <protection/>
    </xf>
    <xf numFmtId="0" fontId="19" fillId="0" borderId="12" xfId="66" applyFont="1" applyFill="1" applyBorder="1" applyAlignment="1" quotePrefix="1">
      <alignment horizontal="left"/>
      <protection/>
    </xf>
    <xf numFmtId="173" fontId="19" fillId="0" borderId="16" xfId="67" applyFont="1" applyBorder="1" applyAlignment="1">
      <alignment horizontal="centerContinuous" vertical="justify"/>
      <protection/>
    </xf>
    <xf numFmtId="173" fontId="19" fillId="0" borderId="0" xfId="67" applyFont="1" applyBorder="1" applyAlignment="1">
      <alignment horizontal="centerContinuous" vertical="justify"/>
      <protection/>
    </xf>
    <xf numFmtId="173" fontId="19" fillId="0" borderId="21" xfId="67" applyFont="1" applyBorder="1" applyAlignment="1">
      <alignment horizontal="centerContinuous" vertical="justify"/>
      <protection/>
    </xf>
    <xf numFmtId="49" fontId="19" fillId="0" borderId="12" xfId="66" applyNumberFormat="1" applyFont="1" applyFill="1" applyBorder="1" applyAlignment="1">
      <alignment horizontal="center"/>
      <protection/>
    </xf>
    <xf numFmtId="49" fontId="19" fillId="0" borderId="16" xfId="67" applyNumberFormat="1" applyFont="1" applyBorder="1" applyAlignment="1">
      <alignment horizontal="center"/>
      <protection/>
    </xf>
    <xf numFmtId="49" fontId="19" fillId="0" borderId="0" xfId="67" applyNumberFormat="1" applyFont="1" applyBorder="1" applyAlignment="1">
      <alignment horizontal="center"/>
      <protection/>
    </xf>
    <xf numFmtId="173" fontId="19" fillId="0" borderId="0" xfId="67" applyFont="1" applyBorder="1">
      <alignment/>
      <protection/>
    </xf>
    <xf numFmtId="0" fontId="19" fillId="0" borderId="19" xfId="66" applyFont="1" applyFill="1" applyBorder="1" applyAlignment="1">
      <alignment horizontal="center"/>
      <protection/>
    </xf>
    <xf numFmtId="49" fontId="19" fillId="0" borderId="17" xfId="67" applyNumberFormat="1" applyFont="1" applyBorder="1" applyAlignment="1">
      <alignment horizontal="center"/>
      <protection/>
    </xf>
    <xf numFmtId="49" fontId="19" fillId="0" borderId="3" xfId="67" applyNumberFormat="1" applyFont="1" applyBorder="1" applyAlignment="1">
      <alignment horizontal="center"/>
      <protection/>
    </xf>
    <xf numFmtId="49" fontId="19" fillId="0" borderId="6" xfId="67" applyNumberFormat="1" applyFont="1" applyBorder="1" applyAlignment="1">
      <alignment horizontal="center"/>
      <protection/>
    </xf>
    <xf numFmtId="0" fontId="19" fillId="0" borderId="12" xfId="66" applyFont="1" applyBorder="1" applyAlignment="1" quotePrefix="1">
      <alignment horizontal="left"/>
      <protection/>
    </xf>
    <xf numFmtId="173" fontId="19" fillId="0" borderId="20" xfId="67" applyFont="1" applyBorder="1">
      <alignment/>
      <protection/>
    </xf>
    <xf numFmtId="173" fontId="19" fillId="0" borderId="29" xfId="67" applyFont="1" applyBorder="1">
      <alignment/>
      <protection/>
    </xf>
    <xf numFmtId="0" fontId="19" fillId="0" borderId="12" xfId="66" applyFont="1" applyFill="1" applyBorder="1" applyAlignment="1">
      <alignment horizontal="left"/>
      <protection/>
    </xf>
    <xf numFmtId="188" fontId="19" fillId="0" borderId="16" xfId="67" applyNumberFormat="1" applyFont="1" applyBorder="1">
      <alignment/>
      <protection/>
    </xf>
    <xf numFmtId="173" fontId="19" fillId="0" borderId="21" xfId="67" applyFont="1" applyBorder="1">
      <alignment/>
      <protection/>
    </xf>
    <xf numFmtId="173" fontId="19" fillId="0" borderId="16" xfId="67" applyFont="1" applyBorder="1">
      <alignment/>
      <protection/>
    </xf>
    <xf numFmtId="0" fontId="55" fillId="0" borderId="12" xfId="66" applyFont="1" applyBorder="1" applyAlignment="1" quotePrefix="1">
      <alignment horizontal="left"/>
      <protection/>
    </xf>
    <xf numFmtId="173" fontId="55" fillId="0" borderId="16" xfId="67" applyNumberFormat="1" applyFont="1" applyFill="1" applyBorder="1">
      <alignment/>
      <protection/>
    </xf>
    <xf numFmtId="173" fontId="55" fillId="0" borderId="21" xfId="67" applyNumberFormat="1" applyFont="1" applyBorder="1">
      <alignment/>
      <protection/>
    </xf>
    <xf numFmtId="173" fontId="55" fillId="0" borderId="21" xfId="67" applyFont="1" applyBorder="1">
      <alignment/>
      <protection/>
    </xf>
    <xf numFmtId="173" fontId="19" fillId="0" borderId="16" xfId="67" applyNumberFormat="1" applyFont="1" applyBorder="1">
      <alignment/>
      <protection/>
    </xf>
    <xf numFmtId="173" fontId="19" fillId="0" borderId="21" xfId="67" applyNumberFormat="1" applyFont="1" applyBorder="1">
      <alignment/>
      <protection/>
    </xf>
    <xf numFmtId="0" fontId="55" fillId="0" borderId="12" xfId="66" applyFont="1" applyBorder="1">
      <alignment/>
      <protection/>
    </xf>
    <xf numFmtId="173" fontId="55" fillId="0" borderId="16" xfId="67" applyNumberFormat="1" applyFont="1" applyBorder="1">
      <alignment/>
      <protection/>
    </xf>
    <xf numFmtId="0" fontId="19" fillId="0" borderId="12" xfId="66" applyFont="1" applyBorder="1">
      <alignment/>
      <protection/>
    </xf>
    <xf numFmtId="173" fontId="19" fillId="0" borderId="16" xfId="67" applyNumberFormat="1" applyFont="1" applyFill="1" applyBorder="1">
      <alignment/>
      <protection/>
    </xf>
    <xf numFmtId="173" fontId="19" fillId="0" borderId="21" xfId="67" applyFont="1" applyFill="1" applyBorder="1">
      <alignment/>
      <protection/>
    </xf>
    <xf numFmtId="0" fontId="19" fillId="0" borderId="12" xfId="66" applyFont="1" applyBorder="1" applyAlignment="1">
      <alignment horizontal="left"/>
      <protection/>
    </xf>
    <xf numFmtId="0" fontId="55" fillId="0" borderId="12" xfId="66" applyFont="1" applyBorder="1" applyAlignment="1">
      <alignment vertical="justify"/>
      <protection/>
    </xf>
    <xf numFmtId="0" fontId="19" fillId="0" borderId="12" xfId="66" applyFont="1" applyFill="1" applyBorder="1">
      <alignment/>
      <protection/>
    </xf>
    <xf numFmtId="173" fontId="55" fillId="0" borderId="16" xfId="67" applyFont="1" applyBorder="1">
      <alignment/>
      <protection/>
    </xf>
    <xf numFmtId="173" fontId="19" fillId="0" borderId="16" xfId="67" applyNumberFormat="1" applyFont="1" applyFill="1" applyBorder="1" applyAlignment="1">
      <alignment vertical="justify"/>
      <protection/>
    </xf>
    <xf numFmtId="173" fontId="19" fillId="0" borderId="21" xfId="67" applyNumberFormat="1" applyFont="1" applyFill="1" applyBorder="1">
      <alignment/>
      <protection/>
    </xf>
    <xf numFmtId="49" fontId="19" fillId="0" borderId="12" xfId="66" applyNumberFormat="1" applyFont="1" applyBorder="1">
      <alignment/>
      <protection/>
    </xf>
    <xf numFmtId="0" fontId="19" fillId="0" borderId="19" xfId="66" applyFont="1" applyBorder="1" applyAlignment="1">
      <alignment vertical="justify"/>
      <protection/>
    </xf>
    <xf numFmtId="187" fontId="19" fillId="0" borderId="17" xfId="67" applyNumberFormat="1" applyFont="1" applyBorder="1">
      <alignment/>
      <protection/>
    </xf>
    <xf numFmtId="173" fontId="19" fillId="0" borderId="6" xfId="67" applyFont="1" applyBorder="1">
      <alignment/>
      <protection/>
    </xf>
    <xf numFmtId="173" fontId="19" fillId="0" borderId="17" xfId="67" applyNumberFormat="1" applyFont="1" applyBorder="1">
      <alignment/>
      <protection/>
    </xf>
    <xf numFmtId="173" fontId="19" fillId="0" borderId="17" xfId="67" applyFont="1" applyBorder="1">
      <alignment/>
      <protection/>
    </xf>
    <xf numFmtId="173" fontId="55" fillId="0" borderId="0" xfId="67" applyFont="1" applyAlignment="1">
      <alignment horizontal="center"/>
      <protection/>
    </xf>
    <xf numFmtId="0" fontId="61" fillId="3" borderId="0" xfId="0" applyFont="1" applyFill="1" applyAlignment="1">
      <alignment/>
    </xf>
    <xf numFmtId="0" fontId="19" fillId="0" borderId="0" xfId="66" applyFont="1" applyBorder="1" quotePrefix="1">
      <alignment/>
      <protection/>
    </xf>
    <xf numFmtId="0" fontId="19" fillId="0" borderId="0" xfId="66" applyFont="1" applyBorder="1" applyAlignment="1">
      <alignment horizontal="left" indent="1"/>
      <protection/>
    </xf>
    <xf numFmtId="0" fontId="19" fillId="2" borderId="0" xfId="0" applyFont="1" applyFill="1" applyBorder="1" applyAlignment="1">
      <alignment/>
    </xf>
    <xf numFmtId="0" fontId="19" fillId="2" borderId="0" xfId="0" applyFont="1" applyFill="1" applyBorder="1" applyAlignment="1">
      <alignment horizontal="right"/>
    </xf>
    <xf numFmtId="0" fontId="19" fillId="3" borderId="59" xfId="0" applyFont="1" applyFill="1" applyBorder="1" applyAlignment="1">
      <alignment horizontal="left"/>
    </xf>
    <xf numFmtId="49" fontId="19" fillId="3" borderId="59" xfId="0" applyNumberFormat="1" applyFont="1" applyFill="1" applyBorder="1" applyAlignment="1">
      <alignment horizontal="center"/>
    </xf>
    <xf numFmtId="0" fontId="19" fillId="0" borderId="12" xfId="0" applyFont="1" applyFill="1" applyBorder="1" applyAlignment="1">
      <alignment horizontal="center"/>
    </xf>
    <xf numFmtId="180" fontId="19" fillId="0" borderId="12" xfId="0" applyNumberFormat="1" applyFont="1" applyFill="1" applyBorder="1" applyAlignment="1">
      <alignment horizontal="right"/>
    </xf>
    <xf numFmtId="180" fontId="19" fillId="0" borderId="34" xfId="0" applyNumberFormat="1" applyFont="1" applyFill="1" applyBorder="1" applyAlignment="1">
      <alignment horizontal="center"/>
    </xf>
    <xf numFmtId="180" fontId="0" fillId="3" borderId="0" xfId="0" applyNumberFormat="1" applyFont="1" applyFill="1" applyBorder="1" applyAlignment="1">
      <alignment/>
    </xf>
    <xf numFmtId="180" fontId="19" fillId="0" borderId="12" xfId="0" applyNumberFormat="1" applyFont="1" applyFill="1" applyBorder="1" applyAlignment="1">
      <alignment horizontal="center"/>
    </xf>
    <xf numFmtId="0" fontId="19" fillId="0" borderId="12" xfId="0" applyFont="1" applyFill="1" applyBorder="1" applyAlignment="1">
      <alignment horizontal="left"/>
    </xf>
    <xf numFmtId="180" fontId="19" fillId="0" borderId="12" xfId="0" applyNumberFormat="1" applyFont="1" applyFill="1" applyBorder="1" applyAlignment="1">
      <alignment/>
    </xf>
    <xf numFmtId="181" fontId="19" fillId="0" borderId="12" xfId="18" applyNumberFormat="1" applyFont="1" applyFill="1" applyBorder="1" applyAlignment="1">
      <alignment horizontal="right"/>
    </xf>
    <xf numFmtId="180" fontId="19" fillId="0" borderId="34" xfId="15" applyNumberFormat="1" applyFont="1" applyFill="1" applyBorder="1" applyAlignment="1">
      <alignment horizontal="center"/>
    </xf>
    <xf numFmtId="180" fontId="19" fillId="0" borderId="12" xfId="15" applyNumberFormat="1" applyFont="1" applyFill="1" applyBorder="1" applyAlignment="1">
      <alignment horizontal="center"/>
    </xf>
    <xf numFmtId="180" fontId="19" fillId="0" borderId="12" xfId="15" applyNumberFormat="1" applyFont="1" applyFill="1" applyBorder="1" applyAlignment="1">
      <alignment/>
    </xf>
    <xf numFmtId="0" fontId="19" fillId="0" borderId="12" xfId="0" applyFont="1" applyFill="1" applyBorder="1" applyAlignment="1">
      <alignment/>
    </xf>
    <xf numFmtId="180" fontId="19" fillId="0" borderId="21" xfId="15" applyNumberFormat="1" applyFont="1" applyFill="1" applyBorder="1" applyAlignment="1">
      <alignment/>
    </xf>
    <xf numFmtId="180" fontId="19" fillId="0" borderId="34" xfId="15" applyNumberFormat="1" applyFont="1" applyFill="1" applyBorder="1" applyAlignment="1">
      <alignment/>
    </xf>
    <xf numFmtId="0" fontId="19" fillId="0" borderId="12" xfId="0" applyFont="1" applyFill="1" applyBorder="1" applyAlignment="1">
      <alignment horizontal="right"/>
    </xf>
    <xf numFmtId="0" fontId="19" fillId="0" borderId="30" xfId="0" applyFont="1" applyFill="1" applyBorder="1" applyAlignment="1">
      <alignment horizontal="left"/>
    </xf>
    <xf numFmtId="180" fontId="19" fillId="0" borderId="30" xfId="15" applyNumberFormat="1" applyFont="1" applyFill="1" applyBorder="1" applyAlignment="1">
      <alignment/>
    </xf>
    <xf numFmtId="180" fontId="19" fillId="0" borderId="35" xfId="15" applyNumberFormat="1" applyFont="1" applyFill="1" applyBorder="1" applyAlignment="1">
      <alignment/>
    </xf>
    <xf numFmtId="0" fontId="19" fillId="3" borderId="0" xfId="0" applyFont="1" applyFill="1" applyBorder="1" applyAlignment="1">
      <alignment/>
    </xf>
    <xf numFmtId="180" fontId="19" fillId="3" borderId="0" xfId="0" applyNumberFormat="1" applyFont="1" applyFill="1" applyBorder="1" applyAlignment="1">
      <alignment/>
    </xf>
    <xf numFmtId="0" fontId="36" fillId="3" borderId="0" xfId="35" applyFont="1" applyFill="1">
      <alignment/>
      <protection/>
    </xf>
    <xf numFmtId="177" fontId="48" fillId="3" borderId="19" xfId="35" applyNumberFormat="1" applyFont="1" applyFill="1" applyBorder="1" applyAlignment="1" applyProtection="1">
      <alignment horizontal="left" vertical="center" wrapText="1"/>
      <protection/>
    </xf>
    <xf numFmtId="177" fontId="48" fillId="3" borderId="0" xfId="0" applyNumberFormat="1" applyFont="1" applyFill="1" applyBorder="1" applyAlignment="1" applyProtection="1">
      <alignment horizontal="center" vertical="center" wrapText="1"/>
      <protection/>
    </xf>
    <xf numFmtId="177" fontId="48" fillId="3" borderId="0" xfId="35" applyNumberFormat="1" applyFont="1" applyFill="1" applyBorder="1" applyAlignment="1" applyProtection="1">
      <alignment horizontal="center" vertical="center" wrapText="1"/>
      <protection/>
    </xf>
    <xf numFmtId="177" fontId="48" fillId="3" borderId="3" xfId="35" applyNumberFormat="1" applyFont="1" applyFill="1" applyBorder="1" applyAlignment="1" applyProtection="1">
      <alignment horizontal="center" vertical="center" wrapText="1"/>
      <protection/>
    </xf>
    <xf numFmtId="177" fontId="48" fillId="3" borderId="21" xfId="35" applyNumberFormat="1" applyFont="1" applyFill="1" applyBorder="1" applyAlignment="1" applyProtection="1">
      <alignment horizontal="center" vertical="center" wrapText="1"/>
      <protection/>
    </xf>
    <xf numFmtId="0" fontId="24" fillId="0" borderId="20" xfId="35" applyNumberFormat="1" applyFont="1" applyFill="1" applyBorder="1" applyAlignment="1" applyProtection="1">
      <alignment horizontal="left" vertical="center" wrapText="1"/>
      <protection/>
    </xf>
    <xf numFmtId="178" fontId="24" fillId="0" borderId="18" xfId="35" applyNumberFormat="1" applyFont="1" applyFill="1" applyBorder="1" applyAlignment="1" applyProtection="1">
      <alignment horizontal="right" vertical="center" wrapText="1"/>
      <protection/>
    </xf>
    <xf numFmtId="178" fontId="24" fillId="0" borderId="0" xfId="35" applyNumberFormat="1" applyFont="1" applyFill="1" applyBorder="1" applyAlignment="1" applyProtection="1">
      <alignment horizontal="right" vertical="center" wrapText="1"/>
      <protection/>
    </xf>
    <xf numFmtId="178" fontId="24" fillId="0" borderId="29" xfId="35" applyNumberFormat="1" applyFont="1" applyFill="1" applyBorder="1" applyAlignment="1" applyProtection="1">
      <alignment horizontal="right" vertical="center" wrapText="1"/>
      <protection/>
    </xf>
    <xf numFmtId="0" fontId="24" fillId="0" borderId="16" xfId="35" applyNumberFormat="1" applyFont="1" applyFill="1" applyBorder="1" applyAlignment="1" applyProtection="1">
      <alignment horizontal="left" vertical="center" wrapText="1" indent="1"/>
      <protection/>
    </xf>
    <xf numFmtId="174" fontId="24" fillId="0" borderId="16" xfId="0" applyNumberFormat="1" applyFont="1" applyFill="1" applyBorder="1" applyAlignment="1" applyProtection="1">
      <alignment horizontal="right" vertical="center" wrapText="1"/>
      <protection/>
    </xf>
    <xf numFmtId="174" fontId="24" fillId="0" borderId="0" xfId="35" applyNumberFormat="1" applyFont="1" applyFill="1" applyBorder="1" applyAlignment="1" applyProtection="1">
      <alignment horizontal="right" vertical="center" wrapText="1"/>
      <protection/>
    </xf>
    <xf numFmtId="174" fontId="24" fillId="0" borderId="21" xfId="35" applyNumberFormat="1" applyFont="1" applyFill="1" applyBorder="1" applyAlignment="1" applyProtection="1">
      <alignment horizontal="right" vertical="center" wrapText="1"/>
      <protection/>
    </xf>
    <xf numFmtId="0" fontId="47" fillId="0" borderId="16" xfId="35" applyNumberFormat="1" applyFont="1" applyFill="1" applyBorder="1" applyAlignment="1" applyProtection="1">
      <alignment vertical="center" wrapText="1"/>
      <protection/>
    </xf>
    <xf numFmtId="0" fontId="24" fillId="0" borderId="16" xfId="35" applyNumberFormat="1" applyFont="1" applyFill="1" applyBorder="1" applyAlignment="1" applyProtection="1">
      <alignment vertical="center" wrapText="1"/>
      <protection/>
    </xf>
    <xf numFmtId="0" fontId="24" fillId="0" borderId="16" xfId="35" applyNumberFormat="1" applyFont="1" applyFill="1" applyBorder="1" applyAlignment="1" applyProtection="1">
      <alignment horizontal="left" vertical="center" wrapText="1" indent="2"/>
      <protection/>
    </xf>
    <xf numFmtId="0" fontId="36" fillId="3" borderId="0" xfId="35" applyFont="1" applyFill="1" applyBorder="1">
      <alignment/>
      <protection/>
    </xf>
    <xf numFmtId="0" fontId="25" fillId="2" borderId="0" xfId="35" applyNumberFormat="1" applyFont="1" applyFill="1" applyBorder="1" applyAlignment="1" applyProtection="1">
      <alignment horizontal="left" vertical="center" wrapText="1"/>
      <protection/>
    </xf>
    <xf numFmtId="0" fontId="24" fillId="0" borderId="17" xfId="35" applyNumberFormat="1" applyFont="1" applyFill="1" applyBorder="1" applyAlignment="1" applyProtection="1">
      <alignment horizontal="left" vertical="center" wrapText="1" indent="2"/>
      <protection/>
    </xf>
    <xf numFmtId="174" fontId="24" fillId="0" borderId="3" xfId="35" applyNumberFormat="1" applyFont="1" applyFill="1" applyBorder="1" applyAlignment="1" applyProtection="1">
      <alignment horizontal="right" vertical="center" wrapText="1"/>
      <protection/>
    </xf>
    <xf numFmtId="174" fontId="24" fillId="0" borderId="6" xfId="35" applyNumberFormat="1" applyFont="1" applyFill="1" applyBorder="1" applyAlignment="1" applyProtection="1">
      <alignment horizontal="right" vertical="center" wrapText="1"/>
      <protection/>
    </xf>
    <xf numFmtId="0" fontId="24" fillId="0" borderId="0" xfId="35" applyNumberFormat="1" applyFont="1" applyFill="1" applyBorder="1" applyAlignment="1" applyProtection="1">
      <alignment horizontal="left" vertical="center" wrapText="1" indent="2"/>
      <protection/>
    </xf>
    <xf numFmtId="0" fontId="62" fillId="3" borderId="0" xfId="35" applyNumberFormat="1" applyFont="1" applyFill="1" applyBorder="1" applyAlignment="1" applyProtection="1">
      <alignment horizontal="left" vertical="top"/>
      <protection/>
    </xf>
    <xf numFmtId="0" fontId="24" fillId="0" borderId="3" xfId="35" applyNumberFormat="1" applyFont="1" applyFill="1" applyBorder="1" applyAlignment="1" applyProtection="1">
      <alignment horizontal="left" vertical="center" wrapText="1" indent="2"/>
      <protection/>
    </xf>
    <xf numFmtId="0" fontId="47" fillId="2" borderId="3" xfId="35" applyNumberFormat="1" applyFont="1" applyFill="1" applyBorder="1" applyAlignment="1" applyProtection="1">
      <alignment horizontal="centerContinuous" vertical="center" wrapText="1"/>
      <protection/>
    </xf>
    <xf numFmtId="0" fontId="47" fillId="2" borderId="3" xfId="35" applyNumberFormat="1" applyFont="1" applyFill="1" applyBorder="1" applyAlignment="1" applyProtection="1">
      <alignment horizontal="left" vertical="center" wrapText="1"/>
      <protection/>
    </xf>
    <xf numFmtId="0" fontId="24" fillId="2" borderId="3" xfId="35" applyNumberFormat="1" applyFont="1" applyFill="1" applyBorder="1" applyAlignment="1" applyProtection="1">
      <alignment horizontal="right" vertical="center" wrapText="1"/>
      <protection/>
    </xf>
    <xf numFmtId="177" fontId="48" fillId="3" borderId="65" xfId="35" applyNumberFormat="1" applyFont="1" applyFill="1" applyBorder="1" applyAlignment="1" applyProtection="1">
      <alignment horizontal="left" vertical="center" wrapText="1"/>
      <protection/>
    </xf>
    <xf numFmtId="0" fontId="35" fillId="0" borderId="16" xfId="35" applyNumberFormat="1" applyFont="1" applyFill="1" applyBorder="1" applyAlignment="1" applyProtection="1">
      <alignment horizontal="left" vertical="center" wrapText="1"/>
      <protection/>
    </xf>
    <xf numFmtId="174" fontId="47" fillId="0" borderId="16" xfId="0" applyNumberFormat="1" applyFont="1" applyFill="1" applyBorder="1" applyAlignment="1" applyProtection="1">
      <alignment horizontal="right" vertical="center" wrapText="1"/>
      <protection/>
    </xf>
    <xf numFmtId="174" fontId="47" fillId="0" borderId="0" xfId="35" applyNumberFormat="1" applyFont="1" applyFill="1" applyBorder="1" applyAlignment="1" applyProtection="1">
      <alignment horizontal="right" vertical="center" wrapText="1"/>
      <protection/>
    </xf>
    <xf numFmtId="174" fontId="47" fillId="0" borderId="21" xfId="35" applyNumberFormat="1" applyFont="1" applyFill="1" applyBorder="1" applyAlignment="1" applyProtection="1">
      <alignment horizontal="right" vertical="center" wrapText="1"/>
      <protection/>
    </xf>
    <xf numFmtId="0" fontId="47" fillId="2" borderId="66" xfId="35" applyNumberFormat="1" applyFont="1" applyFill="1" applyBorder="1" applyAlignment="1" applyProtection="1">
      <alignment horizontal="centerContinuous" wrapText="1"/>
      <protection/>
    </xf>
    <xf numFmtId="0" fontId="47" fillId="2" borderId="66" xfId="35" applyNumberFormat="1" applyFont="1" applyFill="1" applyBorder="1" applyAlignment="1" applyProtection="1">
      <alignment horizontal="centerContinuous" vertical="center" wrapText="1"/>
      <protection/>
    </xf>
    <xf numFmtId="0" fontId="24" fillId="2" borderId="3" xfId="35" applyNumberFormat="1" applyFont="1" applyFill="1" applyBorder="1" applyAlignment="1" applyProtection="1">
      <alignment horizontal="right" wrapText="1"/>
      <protection/>
    </xf>
    <xf numFmtId="0" fontId="47" fillId="2" borderId="3" xfId="35" applyNumberFormat="1" applyFont="1" applyFill="1" applyBorder="1" applyAlignment="1" applyProtection="1">
      <alignment horizontal="centerContinuous" wrapText="1"/>
      <protection/>
    </xf>
    <xf numFmtId="174" fontId="24" fillId="0" borderId="17" xfId="0" applyNumberFormat="1" applyFont="1" applyFill="1" applyBorder="1" applyAlignment="1" applyProtection="1">
      <alignment horizontal="right" vertical="center" wrapText="1"/>
      <protection/>
    </xf>
    <xf numFmtId="0" fontId="25" fillId="2" borderId="0" xfId="35" applyNumberFormat="1" applyFont="1" applyFill="1" applyBorder="1" applyAlignment="1" applyProtection="1">
      <alignment horizontal="centerContinuous" vertical="center" wrapText="1"/>
      <protection/>
    </xf>
    <xf numFmtId="0" fontId="25" fillId="2" borderId="3" xfId="35" applyNumberFormat="1" applyFont="1" applyFill="1" applyBorder="1" applyAlignment="1" applyProtection="1">
      <alignment horizontal="centerContinuous" vertical="center" wrapText="1"/>
      <protection/>
    </xf>
    <xf numFmtId="0" fontId="24" fillId="2" borderId="29" xfId="35" applyNumberFormat="1" applyFont="1" applyFill="1" applyBorder="1" applyAlignment="1" applyProtection="1">
      <alignment horizontal="right" wrapText="1"/>
      <protection/>
    </xf>
    <xf numFmtId="0" fontId="24" fillId="0" borderId="17" xfId="35" applyNumberFormat="1" applyFont="1" applyFill="1" applyBorder="1" applyAlignment="1" applyProtection="1">
      <alignment horizontal="left" vertical="center" wrapText="1"/>
      <protection/>
    </xf>
    <xf numFmtId="178" fontId="24" fillId="0" borderId="3" xfId="35" applyNumberFormat="1" applyFont="1" applyFill="1" applyBorder="1" applyAlignment="1" applyProtection="1">
      <alignment horizontal="right" vertical="center" wrapText="1"/>
      <protection/>
    </xf>
    <xf numFmtId="178" fontId="24" fillId="0" borderId="6" xfId="35" applyNumberFormat="1" applyFont="1" applyFill="1" applyBorder="1" applyAlignment="1" applyProtection="1">
      <alignment horizontal="right" vertical="center" wrapText="1"/>
      <protection/>
    </xf>
    <xf numFmtId="0" fontId="36" fillId="3" borderId="0" xfId="35" applyNumberFormat="1" applyFont="1" applyFill="1" applyBorder="1" applyAlignment="1" applyProtection="1">
      <alignment horizontal="left" vertical="top"/>
      <protection/>
    </xf>
    <xf numFmtId="0" fontId="64" fillId="2" borderId="0" xfId="32" applyFont="1" applyFill="1" applyBorder="1" applyAlignment="1">
      <alignment horizontal="right" wrapText="1"/>
      <protection/>
    </xf>
    <xf numFmtId="0" fontId="57" fillId="0" borderId="0" xfId="32" applyFont="1">
      <alignment/>
      <protection/>
    </xf>
    <xf numFmtId="0" fontId="6" fillId="0" borderId="15" xfId="46" applyFont="1" applyBorder="1" applyAlignment="1">
      <alignment horizontal="centerContinuous"/>
      <protection/>
    </xf>
    <xf numFmtId="0" fontId="6" fillId="0" borderId="22" xfId="46" applyFont="1" applyBorder="1" applyAlignment="1">
      <alignment horizontal="centerContinuous"/>
      <protection/>
    </xf>
    <xf numFmtId="0" fontId="5" fillId="0" borderId="15" xfId="46" applyFont="1" applyBorder="1" applyAlignment="1">
      <alignment horizontal="centerContinuous"/>
      <protection/>
    </xf>
    <xf numFmtId="0" fontId="57" fillId="0" borderId="0" xfId="46" applyFont="1">
      <alignment/>
      <protection/>
    </xf>
    <xf numFmtId="0" fontId="6" fillId="3" borderId="0" xfId="0" applyFont="1" applyFill="1" applyAlignment="1">
      <alignment/>
    </xf>
    <xf numFmtId="0" fontId="6" fillId="2" borderId="0" xfId="0" applyFont="1" applyFill="1" applyBorder="1" applyAlignment="1">
      <alignment horizontal="centerContinuous" vertical="justify"/>
    </xf>
    <xf numFmtId="0" fontId="6" fillId="0" borderId="32" xfId="0" applyFont="1" applyFill="1" applyBorder="1" applyAlignment="1">
      <alignment/>
    </xf>
    <xf numFmtId="0" fontId="6" fillId="0" borderId="29" xfId="0" applyFont="1" applyFill="1" applyBorder="1" applyAlignment="1">
      <alignment/>
    </xf>
    <xf numFmtId="0" fontId="6" fillId="0" borderId="22" xfId="0" applyFont="1" applyFill="1" applyBorder="1" applyAlignment="1">
      <alignment horizontal="center"/>
    </xf>
    <xf numFmtId="0" fontId="6" fillId="0" borderId="10" xfId="0" applyFont="1" applyFill="1" applyBorder="1" applyAlignment="1">
      <alignment horizontal="centerContinuous" vertical="center"/>
    </xf>
    <xf numFmtId="0" fontId="6" fillId="0" borderId="21" xfId="0" applyFont="1" applyFill="1" applyBorder="1" applyAlignment="1">
      <alignment horizontal="centerContinuous" vertical="center"/>
    </xf>
    <xf numFmtId="0" fontId="6" fillId="0" borderId="13" xfId="0" applyFont="1" applyFill="1" applyBorder="1" applyAlignment="1">
      <alignment horizontal="centerContinuous" vertical="center"/>
    </xf>
    <xf numFmtId="0" fontId="6" fillId="0" borderId="10" xfId="0" applyFont="1" applyFill="1" applyBorder="1" applyAlignment="1">
      <alignment horizontal="center"/>
    </xf>
    <xf numFmtId="0" fontId="6" fillId="0" borderId="21" xfId="0" applyFont="1" applyFill="1" applyBorder="1" applyAlignment="1">
      <alignment horizontal="center"/>
    </xf>
    <xf numFmtId="0" fontId="6" fillId="0" borderId="13" xfId="0" applyFont="1" applyFill="1" applyBorder="1" applyAlignment="1">
      <alignment horizontal="center"/>
    </xf>
    <xf numFmtId="0" fontId="6" fillId="0" borderId="37" xfId="0" applyFont="1" applyFill="1" applyBorder="1" applyAlignment="1">
      <alignment horizontal="center"/>
    </xf>
    <xf numFmtId="0" fontId="67" fillId="0" borderId="22" xfId="0" applyFont="1" applyFill="1" applyBorder="1" applyAlignment="1">
      <alignment horizontal="centerContinuous" vertical="justify"/>
    </xf>
    <xf numFmtId="164" fontId="67" fillId="0" borderId="13" xfId="0" applyNumberFormat="1" applyFont="1" applyFill="1" applyBorder="1" applyAlignment="1">
      <alignment/>
    </xf>
    <xf numFmtId="167" fontId="67" fillId="0" borderId="13" xfId="68" applyNumberFormat="1" applyFont="1" applyFill="1" applyBorder="1" applyAlignment="1">
      <alignment/>
    </xf>
    <xf numFmtId="167" fontId="67" fillId="0" borderId="37" xfId="68" applyNumberFormat="1" applyFont="1" applyFill="1" applyBorder="1" applyAlignment="1">
      <alignment/>
    </xf>
    <xf numFmtId="0" fontId="6" fillId="0" borderId="29" xfId="0" applyFont="1" applyFill="1" applyBorder="1" applyAlignment="1">
      <alignment wrapText="1"/>
    </xf>
    <xf numFmtId="164" fontId="6" fillId="0" borderId="11" xfId="0" applyNumberFormat="1" applyFont="1" applyFill="1" applyBorder="1" applyAlignment="1">
      <alignment/>
    </xf>
    <xf numFmtId="167" fontId="6" fillId="0" borderId="11" xfId="68" applyNumberFormat="1" applyFont="1" applyFill="1" applyBorder="1" applyAlignment="1">
      <alignment/>
    </xf>
    <xf numFmtId="167" fontId="6" fillId="0" borderId="43" xfId="68" applyNumberFormat="1" applyFont="1" applyFill="1" applyBorder="1" applyAlignment="1">
      <alignment/>
    </xf>
    <xf numFmtId="0" fontId="6" fillId="0" borderId="10" xfId="0" applyFont="1" applyFill="1" applyBorder="1" applyAlignment="1">
      <alignment/>
    </xf>
    <xf numFmtId="0" fontId="6" fillId="0" borderId="21" xfId="0" applyFont="1" applyFill="1" applyBorder="1" applyAlignment="1">
      <alignment/>
    </xf>
    <xf numFmtId="164" fontId="6" fillId="0" borderId="12" xfId="0" applyNumberFormat="1" applyFont="1" applyFill="1" applyBorder="1" applyAlignment="1">
      <alignment/>
    </xf>
    <xf numFmtId="167" fontId="6" fillId="0" borderId="12" xfId="68" applyNumberFormat="1" applyFont="1" applyFill="1" applyBorder="1" applyAlignment="1">
      <alignment/>
    </xf>
    <xf numFmtId="167" fontId="6" fillId="0" borderId="67" xfId="68" applyNumberFormat="1" applyFont="1" applyFill="1" applyBorder="1" applyAlignment="1">
      <alignment/>
    </xf>
    <xf numFmtId="0" fontId="6" fillId="0" borderId="2" xfId="0" applyFont="1" applyFill="1" applyBorder="1" applyAlignment="1">
      <alignment/>
    </xf>
    <xf numFmtId="0" fontId="68" fillId="0" borderId="6" xfId="0" applyFont="1" applyFill="1" applyBorder="1" applyAlignment="1">
      <alignment/>
    </xf>
    <xf numFmtId="164" fontId="6" fillId="0" borderId="19" xfId="0" applyNumberFormat="1" applyFont="1" applyFill="1" applyBorder="1" applyAlignment="1">
      <alignment/>
    </xf>
    <xf numFmtId="167" fontId="6" fillId="0" borderId="19" xfId="68" applyNumberFormat="1" applyFont="1" applyFill="1" applyBorder="1" applyAlignment="1">
      <alignment/>
    </xf>
    <xf numFmtId="167" fontId="6" fillId="0" borderId="54" xfId="68" applyNumberFormat="1" applyFont="1" applyFill="1" applyBorder="1" applyAlignment="1">
      <alignment/>
    </xf>
    <xf numFmtId="0" fontId="67" fillId="0" borderId="39" xfId="0" applyFont="1" applyFill="1" applyBorder="1" applyAlignment="1">
      <alignment/>
    </xf>
    <xf numFmtId="0" fontId="67" fillId="0" borderId="22" xfId="0" applyFont="1" applyFill="1" applyBorder="1" applyAlignment="1">
      <alignment/>
    </xf>
    <xf numFmtId="0" fontId="6" fillId="0" borderId="6" xfId="0" applyFont="1" applyFill="1" applyBorder="1" applyAlignment="1">
      <alignment/>
    </xf>
    <xf numFmtId="0" fontId="6" fillId="0" borderId="21" xfId="0" applyFont="1" applyFill="1" applyBorder="1" applyAlignment="1">
      <alignment wrapText="1"/>
    </xf>
    <xf numFmtId="0" fontId="5" fillId="0" borderId="68" xfId="0" applyFont="1" applyFill="1" applyBorder="1" applyAlignment="1">
      <alignment/>
    </xf>
    <xf numFmtId="0" fontId="5" fillId="0" borderId="47" xfId="0" applyFont="1" applyFill="1" applyBorder="1" applyAlignment="1">
      <alignment/>
    </xf>
    <xf numFmtId="164" fontId="5" fillId="0" borderId="48" xfId="0" applyNumberFormat="1" applyFont="1" applyFill="1" applyBorder="1" applyAlignment="1">
      <alignment/>
    </xf>
    <xf numFmtId="167" fontId="5" fillId="0" borderId="48" xfId="68" applyNumberFormat="1" applyFont="1" applyFill="1" applyBorder="1" applyAlignment="1">
      <alignment/>
    </xf>
    <xf numFmtId="167" fontId="5" fillId="0" borderId="55" xfId="68" applyNumberFormat="1" applyFont="1" applyFill="1" applyBorder="1" applyAlignment="1">
      <alignment/>
    </xf>
    <xf numFmtId="0" fontId="5" fillId="0" borderId="0" xfId="0" applyFont="1" applyFill="1" applyBorder="1" applyAlignment="1">
      <alignment/>
    </xf>
    <xf numFmtId="164" fontId="5" fillId="0" borderId="0" xfId="0" applyNumberFormat="1" applyFont="1" applyFill="1" applyBorder="1" applyAlignment="1">
      <alignment/>
    </xf>
    <xf numFmtId="167" fontId="5" fillId="0" borderId="0" xfId="68" applyNumberFormat="1"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168" fontId="6" fillId="0" borderId="0" xfId="0" applyNumberFormat="1" applyFont="1" applyFill="1" applyAlignment="1">
      <alignment/>
    </xf>
    <xf numFmtId="0" fontId="64" fillId="0" borderId="29" xfId="0" applyFont="1" applyFill="1" applyBorder="1" applyAlignment="1">
      <alignment/>
    </xf>
    <xf numFmtId="0" fontId="64" fillId="0" borderId="10" xfId="0" applyFont="1" applyFill="1" applyBorder="1" applyAlignment="1">
      <alignment horizontal="centerContinuous" vertical="center"/>
    </xf>
    <xf numFmtId="0" fontId="64" fillId="0" borderId="21" xfId="0" applyFont="1" applyFill="1" applyBorder="1" applyAlignment="1">
      <alignment horizontal="centerContinuous" vertical="center"/>
    </xf>
    <xf numFmtId="0" fontId="64" fillId="0" borderId="13" xfId="0" applyFont="1" applyFill="1" applyBorder="1" applyAlignment="1">
      <alignment horizontal="centerContinuous" vertical="center"/>
    </xf>
    <xf numFmtId="0" fontId="64" fillId="0" borderId="6" xfId="0" applyFont="1" applyFill="1" applyBorder="1" applyAlignment="1">
      <alignment horizontal="center"/>
    </xf>
    <xf numFmtId="0" fontId="64" fillId="0" borderId="13" xfId="0" applyFont="1" applyFill="1" applyBorder="1" applyAlignment="1">
      <alignment horizontal="center"/>
    </xf>
    <xf numFmtId="0" fontId="69" fillId="0" borderId="39" xfId="0" applyFont="1" applyFill="1" applyBorder="1" applyAlignment="1">
      <alignment/>
    </xf>
    <xf numFmtId="0" fontId="69" fillId="0" borderId="22" xfId="0" applyFont="1" applyFill="1" applyBorder="1" applyAlignment="1">
      <alignment/>
    </xf>
    <xf numFmtId="164" fontId="69" fillId="0" borderId="13" xfId="0" applyNumberFormat="1" applyFont="1" applyFill="1" applyBorder="1" applyAlignment="1">
      <alignment/>
    </xf>
    <xf numFmtId="167" fontId="69" fillId="0" borderId="13" xfId="68" applyNumberFormat="1" applyFont="1" applyBorder="1" applyAlignment="1">
      <alignment/>
    </xf>
    <xf numFmtId="164" fontId="69" fillId="0" borderId="13" xfId="0" applyNumberFormat="1" applyFont="1" applyBorder="1" applyAlignment="1">
      <alignment/>
    </xf>
    <xf numFmtId="167" fontId="69" fillId="0" borderId="37" xfId="68" applyNumberFormat="1" applyFont="1" applyBorder="1" applyAlignment="1">
      <alignment/>
    </xf>
    <xf numFmtId="164" fontId="64" fillId="0" borderId="11" xfId="0" applyNumberFormat="1" applyFont="1" applyFill="1" applyBorder="1" applyAlignment="1">
      <alignment/>
    </xf>
    <xf numFmtId="167" fontId="64" fillId="0" borderId="11" xfId="68" applyNumberFormat="1" applyFont="1" applyBorder="1" applyAlignment="1">
      <alignment/>
    </xf>
    <xf numFmtId="164" fontId="64" fillId="0" borderId="11" xfId="0" applyNumberFormat="1" applyFont="1" applyBorder="1" applyAlignment="1">
      <alignment/>
    </xf>
    <xf numFmtId="167" fontId="64" fillId="0" borderId="43" xfId="68" applyNumberFormat="1" applyFont="1" applyBorder="1" applyAlignment="1">
      <alignment/>
    </xf>
    <xf numFmtId="0" fontId="64" fillId="0" borderId="10" xfId="0" applyFont="1" applyFill="1" applyBorder="1" applyAlignment="1">
      <alignment/>
    </xf>
    <xf numFmtId="0" fontId="64" fillId="0" borderId="21" xfId="0" applyFont="1" applyFill="1" applyBorder="1" applyAlignment="1">
      <alignment/>
    </xf>
    <xf numFmtId="164" fontId="64" fillId="0" borderId="12" xfId="0" applyNumberFormat="1" applyFont="1" applyFill="1" applyBorder="1" applyAlignment="1">
      <alignment/>
    </xf>
    <xf numFmtId="167" fontId="64" fillId="0" borderId="12" xfId="68" applyNumberFormat="1" applyFont="1" applyBorder="1" applyAlignment="1">
      <alignment/>
    </xf>
    <xf numFmtId="164" fontId="64" fillId="0" borderId="12" xfId="0" applyNumberFormat="1" applyFont="1" applyBorder="1" applyAlignment="1">
      <alignment/>
    </xf>
    <xf numFmtId="167" fontId="64" fillId="0" borderId="67" xfId="68" applyNumberFormat="1" applyFont="1" applyBorder="1" applyAlignment="1">
      <alignment/>
    </xf>
    <xf numFmtId="0" fontId="64" fillId="0" borderId="6" xfId="0" applyFont="1" applyFill="1" applyBorder="1" applyAlignment="1">
      <alignment/>
    </xf>
    <xf numFmtId="164" fontId="64" fillId="0" borderId="19" xfId="0" applyNumberFormat="1" applyFont="1" applyFill="1" applyBorder="1" applyAlignment="1">
      <alignment/>
    </xf>
    <xf numFmtId="167" fontId="64" fillId="0" borderId="19" xfId="68" applyNumberFormat="1" applyFont="1" applyBorder="1" applyAlignment="1">
      <alignment/>
    </xf>
    <xf numFmtId="164" fontId="64" fillId="0" borderId="19" xfId="0" applyNumberFormat="1" applyFont="1" applyBorder="1" applyAlignment="1">
      <alignment/>
    </xf>
    <xf numFmtId="167" fontId="64" fillId="0" borderId="54" xfId="68" applyNumberFormat="1" applyFont="1" applyBorder="1" applyAlignment="1">
      <alignment/>
    </xf>
    <xf numFmtId="0" fontId="64" fillId="0" borderId="19" xfId="0" applyFont="1" applyFill="1" applyBorder="1" applyAlignment="1">
      <alignment horizontal="center"/>
    </xf>
    <xf numFmtId="0" fontId="64" fillId="0" borderId="19" xfId="0" applyFont="1" applyBorder="1" applyAlignment="1">
      <alignment horizontal="center"/>
    </xf>
    <xf numFmtId="0" fontId="64" fillId="0" borderId="21" xfId="0" applyFont="1" applyFill="1" applyBorder="1" applyAlignment="1">
      <alignment wrapText="1"/>
    </xf>
    <xf numFmtId="0" fontId="64" fillId="0" borderId="0" xfId="0" applyFont="1" applyFill="1" applyBorder="1" applyAlignment="1">
      <alignment/>
    </xf>
    <xf numFmtId="0" fontId="64" fillId="0" borderId="22" xfId="0" applyFont="1" applyFill="1" applyBorder="1" applyAlignment="1">
      <alignment/>
    </xf>
    <xf numFmtId="164" fontId="64" fillId="0" borderId="13" xfId="0" applyNumberFormat="1" applyFont="1" applyFill="1" applyBorder="1" applyAlignment="1">
      <alignment/>
    </xf>
    <xf numFmtId="167" fontId="64" fillId="0" borderId="13" xfId="68" applyNumberFormat="1" applyFont="1" applyBorder="1" applyAlignment="1">
      <alignment/>
    </xf>
    <xf numFmtId="164" fontId="64" fillId="0" borderId="13" xfId="0" applyNumberFormat="1" applyFont="1" applyBorder="1" applyAlignment="1">
      <alignment/>
    </xf>
    <xf numFmtId="167" fontId="64" fillId="0" borderId="37" xfId="68" applyNumberFormat="1" applyFont="1" applyBorder="1" applyAlignment="1">
      <alignment/>
    </xf>
    <xf numFmtId="0" fontId="70" fillId="0" borderId="22" xfId="0" applyFont="1" applyFill="1" applyBorder="1" applyAlignment="1">
      <alignment/>
    </xf>
    <xf numFmtId="164" fontId="70" fillId="0" borderId="13" xfId="0" applyNumberFormat="1" applyFont="1" applyFill="1" applyBorder="1" applyAlignment="1">
      <alignment/>
    </xf>
    <xf numFmtId="167" fontId="70" fillId="0" borderId="13" xfId="68" applyNumberFormat="1" applyFont="1" applyBorder="1" applyAlignment="1">
      <alignment/>
    </xf>
    <xf numFmtId="167" fontId="70" fillId="0" borderId="37" xfId="68" applyNumberFormat="1" applyFont="1" applyBorder="1" applyAlignment="1">
      <alignment/>
    </xf>
    <xf numFmtId="0" fontId="70" fillId="0" borderId="68" xfId="0" applyFont="1" applyFill="1" applyBorder="1" applyAlignment="1">
      <alignment/>
    </xf>
    <xf numFmtId="0" fontId="70" fillId="0" borderId="47" xfId="0" applyFont="1" applyFill="1" applyBorder="1" applyAlignment="1">
      <alignment/>
    </xf>
    <xf numFmtId="164" fontId="70" fillId="0" borderId="48" xfId="0" applyNumberFormat="1" applyFont="1" applyFill="1" applyBorder="1" applyAlignment="1">
      <alignment/>
    </xf>
    <xf numFmtId="164" fontId="70" fillId="0" borderId="48" xfId="0" applyNumberFormat="1" applyFont="1" applyBorder="1" applyAlignment="1">
      <alignment/>
    </xf>
    <xf numFmtId="167" fontId="70" fillId="0" borderId="55" xfId="68" applyNumberFormat="1" applyFont="1" applyBorder="1" applyAlignment="1">
      <alignment/>
    </xf>
    <xf numFmtId="0" fontId="64" fillId="0" borderId="0" xfId="0" applyFont="1" applyFill="1" applyAlignment="1">
      <alignment/>
    </xf>
    <xf numFmtId="0" fontId="64" fillId="0" borderId="0" xfId="0" applyFont="1" applyAlignment="1">
      <alignment/>
    </xf>
    <xf numFmtId="171" fontId="64" fillId="0" borderId="0" xfId="0" applyNumberFormat="1" applyFont="1" applyFill="1" applyAlignment="1">
      <alignment/>
    </xf>
    <xf numFmtId="0" fontId="6" fillId="0" borderId="10" xfId="0" applyFont="1" applyBorder="1" applyAlignment="1">
      <alignment horizontal="centerContinuous" vertical="center"/>
    </xf>
    <xf numFmtId="0" fontId="6" fillId="0" borderId="21" xfId="0" applyFont="1" applyBorder="1" applyAlignment="1">
      <alignment horizontal="centerContinuous" vertical="center"/>
    </xf>
    <xf numFmtId="0" fontId="6" fillId="0" borderId="2" xfId="0" applyFont="1" applyBorder="1" applyAlignment="1">
      <alignment/>
    </xf>
    <xf numFmtId="0" fontId="6" fillId="0" borderId="6" xfId="0" applyFont="1" applyBorder="1" applyAlignment="1">
      <alignment/>
    </xf>
    <xf numFmtId="0" fontId="69" fillId="0" borderId="39" xfId="0" applyFont="1" applyBorder="1" applyAlignment="1">
      <alignment/>
    </xf>
    <xf numFmtId="0" fontId="69" fillId="0" borderId="22" xfId="0" applyFont="1" applyBorder="1" applyAlignment="1">
      <alignment/>
    </xf>
    <xf numFmtId="167" fontId="69" fillId="0" borderId="13" xfId="68" applyNumberFormat="1" applyFont="1" applyFill="1" applyBorder="1" applyAlignment="1">
      <alignment/>
    </xf>
    <xf numFmtId="0" fontId="64" fillId="0" borderId="32" xfId="0" applyFont="1" applyBorder="1" applyAlignment="1">
      <alignment/>
    </xf>
    <xf numFmtId="0" fontId="64" fillId="0" borderId="29" xfId="0" applyFont="1" applyBorder="1" applyAlignment="1">
      <alignment/>
    </xf>
    <xf numFmtId="167" fontId="64" fillId="0" borderId="11" xfId="68" applyNumberFormat="1" applyFont="1" applyFill="1" applyBorder="1" applyAlignment="1">
      <alignment/>
    </xf>
    <xf numFmtId="0" fontId="64" fillId="0" borderId="10" xfId="0" applyFont="1" applyBorder="1" applyAlignment="1">
      <alignment/>
    </xf>
    <xf numFmtId="0" fontId="64" fillId="0" borderId="21" xfId="0" applyFont="1" applyBorder="1" applyAlignment="1">
      <alignment/>
    </xf>
    <xf numFmtId="167" fontId="64" fillId="0" borderId="12" xfId="68" applyNumberFormat="1" applyFont="1" applyFill="1" applyBorder="1" applyAlignment="1">
      <alignment/>
    </xf>
    <xf numFmtId="0" fontId="64" fillId="0" borderId="2" xfId="0" applyFont="1" applyBorder="1" applyAlignment="1">
      <alignment/>
    </xf>
    <xf numFmtId="0" fontId="64" fillId="0" borderId="6" xfId="0" applyFont="1" applyBorder="1" applyAlignment="1">
      <alignment/>
    </xf>
    <xf numFmtId="167" fontId="64" fillId="0" borderId="19" xfId="68" applyNumberFormat="1" applyFont="1" applyFill="1" applyBorder="1" applyAlignment="1">
      <alignment/>
    </xf>
    <xf numFmtId="0" fontId="70" fillId="0" borderId="39" xfId="0" applyFont="1" applyBorder="1" applyAlignment="1">
      <alignment/>
    </xf>
    <xf numFmtId="0" fontId="70" fillId="0" borderId="22" xfId="0" applyFont="1" applyBorder="1" applyAlignment="1">
      <alignment/>
    </xf>
    <xf numFmtId="167" fontId="70" fillId="0" borderId="13" xfId="68" applyNumberFormat="1" applyFont="1" applyFill="1" applyBorder="1" applyAlignment="1">
      <alignment/>
    </xf>
    <xf numFmtId="164" fontId="70" fillId="0" borderId="13" xfId="0" applyNumberFormat="1" applyFont="1" applyBorder="1" applyAlignment="1">
      <alignment/>
    </xf>
    <xf numFmtId="0" fontId="64" fillId="0" borderId="39" xfId="0" applyFont="1" applyBorder="1" applyAlignment="1">
      <alignment/>
    </xf>
    <xf numFmtId="0" fontId="64" fillId="0" borderId="22" xfId="0" applyFont="1" applyBorder="1" applyAlignment="1">
      <alignment/>
    </xf>
    <xf numFmtId="167" fontId="64" fillId="0" borderId="13" xfId="68" applyNumberFormat="1" applyFont="1" applyFill="1" applyBorder="1" applyAlignment="1">
      <alignment/>
    </xf>
    <xf numFmtId="0" fontId="70" fillId="0" borderId="68" xfId="0" applyFont="1" applyBorder="1" applyAlignment="1">
      <alignment/>
    </xf>
    <xf numFmtId="0" fontId="70" fillId="0" borderId="47" xfId="0" applyFont="1" applyBorder="1" applyAlignment="1">
      <alignment/>
    </xf>
    <xf numFmtId="167" fontId="70" fillId="0" borderId="48" xfId="68" applyNumberFormat="1" applyFont="1" applyFill="1" applyBorder="1" applyAlignment="1">
      <alignment/>
    </xf>
    <xf numFmtId="0" fontId="6" fillId="0" borderId="0" xfId="0" applyFont="1" applyAlignment="1">
      <alignment/>
    </xf>
    <xf numFmtId="168" fontId="6" fillId="0" borderId="0" xfId="0" applyNumberFormat="1" applyFont="1" applyAlignment="1">
      <alignment/>
    </xf>
    <xf numFmtId="0" fontId="64" fillId="0" borderId="2" xfId="0" applyFont="1" applyBorder="1" applyAlignment="1">
      <alignment vertical="top"/>
    </xf>
    <xf numFmtId="0" fontId="64" fillId="0" borderId="6" xfId="0" applyFont="1" applyBorder="1" applyAlignment="1">
      <alignment vertical="top"/>
    </xf>
    <xf numFmtId="0" fontId="69" fillId="0" borderId="15" xfId="0" applyFont="1" applyBorder="1" applyAlignment="1">
      <alignment/>
    </xf>
    <xf numFmtId="0" fontId="69" fillId="0" borderId="0" xfId="0" applyFont="1" applyAlignment="1">
      <alignment/>
    </xf>
    <xf numFmtId="0" fontId="69" fillId="3" borderId="0" xfId="0" applyFont="1" applyFill="1" applyAlignment="1">
      <alignment/>
    </xf>
    <xf numFmtId="0" fontId="64" fillId="0" borderId="0" xfId="0" applyFont="1" applyBorder="1" applyAlignment="1">
      <alignment/>
    </xf>
    <xf numFmtId="0" fontId="6" fillId="0" borderId="0" xfId="0" applyFont="1" applyBorder="1" applyAlignment="1">
      <alignment/>
    </xf>
    <xf numFmtId="0" fontId="6" fillId="3" borderId="0" xfId="0" applyFont="1" applyFill="1" applyBorder="1" applyAlignment="1">
      <alignment/>
    </xf>
    <xf numFmtId="0" fontId="64" fillId="0" borderId="3" xfId="0" applyFont="1" applyBorder="1" applyAlignment="1">
      <alignment/>
    </xf>
    <xf numFmtId="164" fontId="6" fillId="0" borderId="19" xfId="0" applyNumberFormat="1" applyFont="1" applyBorder="1" applyAlignment="1">
      <alignment/>
    </xf>
    <xf numFmtId="0" fontId="70" fillId="0" borderId="2" xfId="0" applyFont="1" applyBorder="1" applyAlignment="1">
      <alignment/>
    </xf>
    <xf numFmtId="0" fontId="70" fillId="0" borderId="3" xfId="0" applyFont="1" applyBorder="1" applyAlignment="1">
      <alignment/>
    </xf>
    <xf numFmtId="0" fontId="70" fillId="0" borderId="0" xfId="0" applyFont="1" applyAlignment="1">
      <alignment/>
    </xf>
    <xf numFmtId="0" fontId="70" fillId="3" borderId="0" xfId="0" applyFont="1" applyFill="1" applyAlignment="1">
      <alignment/>
    </xf>
    <xf numFmtId="164" fontId="6" fillId="0" borderId="13" xfId="0" applyNumberFormat="1" applyFont="1" applyFill="1" applyBorder="1" applyAlignment="1">
      <alignment/>
    </xf>
    <xf numFmtId="164" fontId="6" fillId="0" borderId="13" xfId="0" applyNumberFormat="1" applyFont="1" applyBorder="1" applyAlignment="1">
      <alignment/>
    </xf>
    <xf numFmtId="0" fontId="69" fillId="0" borderId="32" xfId="0" applyFont="1" applyBorder="1" applyAlignment="1">
      <alignment/>
    </xf>
    <xf numFmtId="0" fontId="69" fillId="0" borderId="18" xfId="0" applyFont="1" applyBorder="1" applyAlignment="1">
      <alignment/>
    </xf>
    <xf numFmtId="164" fontId="69" fillId="0" borderId="11" xfId="0" applyNumberFormat="1" applyFont="1" applyFill="1" applyBorder="1" applyAlignment="1">
      <alignment/>
    </xf>
    <xf numFmtId="167" fontId="69" fillId="0" borderId="11" xfId="68" applyNumberFormat="1" applyFont="1" applyFill="1" applyBorder="1" applyAlignment="1">
      <alignment/>
    </xf>
    <xf numFmtId="164" fontId="69" fillId="0" borderId="11" xfId="0" applyNumberFormat="1" applyFont="1" applyBorder="1" applyAlignment="1">
      <alignment/>
    </xf>
    <xf numFmtId="167" fontId="69" fillId="0" borderId="43" xfId="68" applyNumberFormat="1" applyFont="1" applyBorder="1" applyAlignment="1">
      <alignment/>
    </xf>
    <xf numFmtId="0" fontId="69" fillId="0" borderId="0" xfId="0" applyFont="1" applyBorder="1" applyAlignment="1">
      <alignment/>
    </xf>
    <xf numFmtId="0" fontId="69" fillId="3" borderId="0" xfId="0" applyFont="1" applyFill="1" applyBorder="1" applyAlignment="1">
      <alignment/>
    </xf>
    <xf numFmtId="0" fontId="69" fillId="0" borderId="10" xfId="0" applyFont="1" applyBorder="1" applyAlignment="1">
      <alignment/>
    </xf>
    <xf numFmtId="164" fontId="6" fillId="0" borderId="12" xfId="0" applyNumberFormat="1" applyFont="1" applyBorder="1" applyAlignment="1">
      <alignment/>
    </xf>
    <xf numFmtId="164" fontId="69" fillId="0" borderId="12" xfId="0" applyNumberFormat="1" applyFont="1" applyFill="1" applyBorder="1" applyAlignment="1">
      <alignment/>
    </xf>
    <xf numFmtId="167" fontId="69" fillId="0" borderId="12" xfId="68" applyNumberFormat="1" applyFont="1" applyFill="1" applyBorder="1" applyAlignment="1">
      <alignment/>
    </xf>
    <xf numFmtId="164" fontId="69" fillId="0" borderId="12" xfId="0" applyNumberFormat="1" applyFont="1" applyBorder="1" applyAlignment="1">
      <alignment/>
    </xf>
    <xf numFmtId="167" fontId="69" fillId="0" borderId="67" xfId="68" applyNumberFormat="1" applyFont="1" applyBorder="1" applyAlignment="1">
      <alignment/>
    </xf>
    <xf numFmtId="0" fontId="64" fillId="3" borderId="0" xfId="0" applyFont="1" applyFill="1" applyAlignment="1">
      <alignment/>
    </xf>
    <xf numFmtId="0" fontId="70" fillId="0" borderId="26" xfId="0" applyFont="1" applyBorder="1" applyAlignment="1">
      <alignment/>
    </xf>
    <xf numFmtId="0" fontId="70" fillId="0" borderId="27" xfId="0" applyFont="1" applyBorder="1" applyAlignment="1">
      <alignment/>
    </xf>
    <xf numFmtId="169" fontId="6" fillId="0" borderId="0" xfId="0" applyNumberFormat="1" applyFont="1" applyFill="1" applyAlignment="1">
      <alignment/>
    </xf>
    <xf numFmtId="169" fontId="6" fillId="0" borderId="0" xfId="0" applyNumberFormat="1" applyFont="1" applyAlignment="1">
      <alignment/>
    </xf>
    <xf numFmtId="167" fontId="69" fillId="0" borderId="37" xfId="68" applyNumberFormat="1" applyFont="1" applyFill="1" applyBorder="1" applyAlignment="1">
      <alignment/>
    </xf>
    <xf numFmtId="167" fontId="64" fillId="0" borderId="67" xfId="68" applyNumberFormat="1" applyFont="1" applyFill="1" applyBorder="1" applyAlignment="1">
      <alignment/>
    </xf>
    <xf numFmtId="0" fontId="64" fillId="0" borderId="21" xfId="0" applyFont="1" applyFill="1" applyBorder="1" applyAlignment="1">
      <alignment horizontal="left" indent="2"/>
    </xf>
    <xf numFmtId="167" fontId="64" fillId="0" borderId="54" xfId="68" applyNumberFormat="1" applyFont="1" applyFill="1" applyBorder="1" applyAlignment="1">
      <alignment/>
    </xf>
    <xf numFmtId="167" fontId="64" fillId="0" borderId="43" xfId="68" applyNumberFormat="1" applyFont="1" applyFill="1" applyBorder="1" applyAlignment="1">
      <alignment/>
    </xf>
    <xf numFmtId="167" fontId="70" fillId="0" borderId="55" xfId="68" applyNumberFormat="1" applyFont="1" applyFill="1" applyBorder="1" applyAlignment="1">
      <alignment/>
    </xf>
    <xf numFmtId="171" fontId="6" fillId="0" borderId="0" xfId="0" applyNumberFormat="1" applyFont="1" applyFill="1" applyAlignment="1">
      <alignment/>
    </xf>
    <xf numFmtId="0" fontId="71" fillId="0" borderId="0" xfId="0" applyFont="1" applyFill="1" applyAlignment="1">
      <alignment/>
    </xf>
    <xf numFmtId="0" fontId="64" fillId="0" borderId="37" xfId="0" applyFont="1" applyFill="1" applyBorder="1" applyAlignment="1">
      <alignment horizontal="center"/>
    </xf>
    <xf numFmtId="0" fontId="6" fillId="0" borderId="5" xfId="0" applyFont="1" applyFill="1" applyBorder="1" applyAlignment="1">
      <alignment horizontal="center"/>
    </xf>
    <xf numFmtId="0" fontId="6" fillId="0" borderId="7" xfId="0" applyFont="1" applyFill="1" applyBorder="1" applyAlignment="1">
      <alignment/>
    </xf>
    <xf numFmtId="0" fontId="69" fillId="0" borderId="4" xfId="0" applyFont="1" applyFill="1" applyBorder="1" applyAlignment="1">
      <alignment/>
    </xf>
    <xf numFmtId="167" fontId="72" fillId="0" borderId="11" xfId="0" applyNumberFormat="1" applyFont="1" applyFill="1" applyBorder="1" applyAlignment="1">
      <alignment/>
    </xf>
    <xf numFmtId="167" fontId="72" fillId="0" borderId="43" xfId="0" applyNumberFormat="1" applyFont="1" applyFill="1" applyBorder="1" applyAlignment="1">
      <alignment/>
    </xf>
    <xf numFmtId="0" fontId="69" fillId="0" borderId="5" xfId="0" applyFont="1" applyFill="1" applyBorder="1" applyAlignment="1">
      <alignment/>
    </xf>
    <xf numFmtId="167" fontId="72" fillId="0" borderId="12" xfId="0" applyNumberFormat="1" applyFont="1" applyFill="1" applyBorder="1" applyAlignment="1">
      <alignment/>
    </xf>
    <xf numFmtId="167" fontId="72" fillId="0" borderId="67" xfId="0" applyNumberFormat="1" applyFont="1" applyFill="1" applyBorder="1" applyAlignment="1">
      <alignment/>
    </xf>
    <xf numFmtId="0" fontId="6" fillId="0" borderId="5" xfId="0" applyFont="1" applyFill="1" applyBorder="1" applyAlignment="1">
      <alignment horizontal="left" indent="1"/>
    </xf>
    <xf numFmtId="167" fontId="73" fillId="0" borderId="12" xfId="0" applyNumberFormat="1" applyFont="1" applyFill="1" applyBorder="1" applyAlignment="1">
      <alignment/>
    </xf>
    <xf numFmtId="167" fontId="73" fillId="0" borderId="67" xfId="0" applyNumberFormat="1" applyFont="1" applyFill="1" applyBorder="1" applyAlignment="1">
      <alignment/>
    </xf>
    <xf numFmtId="0" fontId="6" fillId="0" borderId="7" xfId="0" applyFont="1" applyFill="1" applyBorder="1" applyAlignment="1">
      <alignment horizontal="left" indent="1"/>
    </xf>
    <xf numFmtId="167" fontId="73" fillId="0" borderId="19" xfId="0" applyNumberFormat="1" applyFont="1" applyFill="1" applyBorder="1" applyAlignment="1">
      <alignment/>
    </xf>
    <xf numFmtId="167" fontId="73" fillId="0" borderId="54" xfId="0" applyNumberFormat="1" applyFont="1" applyFill="1" applyBorder="1" applyAlignment="1">
      <alignment/>
    </xf>
    <xf numFmtId="0" fontId="70" fillId="0" borderId="38" xfId="0" applyFont="1" applyFill="1" applyBorder="1" applyAlignment="1">
      <alignment/>
    </xf>
    <xf numFmtId="167" fontId="65" fillId="0" borderId="30" xfId="68" applyNumberFormat="1" applyFont="1" applyFill="1" applyBorder="1" applyAlignment="1">
      <alignment/>
    </xf>
    <xf numFmtId="167" fontId="65" fillId="0" borderId="69" xfId="68" applyNumberFormat="1" applyFont="1" applyFill="1" applyBorder="1" applyAlignment="1">
      <alignment/>
    </xf>
    <xf numFmtId="0" fontId="6" fillId="0" borderId="13" xfId="46" applyFont="1" applyBorder="1" applyAlignment="1">
      <alignment horizontal="center" vertical="center"/>
      <protection/>
    </xf>
    <xf numFmtId="0" fontId="57" fillId="0" borderId="0" xfId="46" applyFont="1" applyAlignment="1">
      <alignment horizontal="center"/>
      <protection/>
    </xf>
    <xf numFmtId="0" fontId="6" fillId="0" borderId="13" xfId="46" applyFont="1" applyBorder="1">
      <alignment/>
      <protection/>
    </xf>
    <xf numFmtId="0" fontId="57" fillId="0" borderId="13" xfId="46" applyFont="1" applyBorder="1">
      <alignment/>
      <protection/>
    </xf>
    <xf numFmtId="0" fontId="5" fillId="0" borderId="70" xfId="28" applyFont="1" applyFill="1" applyBorder="1">
      <alignment/>
      <protection/>
    </xf>
    <xf numFmtId="0" fontId="6" fillId="0" borderId="71" xfId="28" applyFill="1" applyBorder="1" applyAlignment="1">
      <alignment horizontal="right"/>
      <protection/>
    </xf>
    <xf numFmtId="164" fontId="6" fillId="0" borderId="71" xfId="28" applyNumberFormat="1" applyFill="1" applyBorder="1" applyAlignment="1">
      <alignment horizontal="right"/>
      <protection/>
    </xf>
    <xf numFmtId="0" fontId="6" fillId="0" borderId="0" xfId="28" applyFill="1">
      <alignment/>
      <protection/>
    </xf>
    <xf numFmtId="0" fontId="6" fillId="0" borderId="70" xfId="28" applyFill="1" applyBorder="1">
      <alignment/>
      <protection/>
    </xf>
    <xf numFmtId="0" fontId="6" fillId="0" borderId="70" xfId="28" applyFill="1" applyBorder="1" applyAlignment="1">
      <alignment horizontal="right"/>
      <protection/>
    </xf>
    <xf numFmtId="164" fontId="6" fillId="0" borderId="70" xfId="28" applyNumberFormat="1" applyFill="1" applyBorder="1" applyAlignment="1">
      <alignment horizontal="right"/>
      <protection/>
    </xf>
    <xf numFmtId="0" fontId="5" fillId="0" borderId="0" xfId="28" applyFont="1" applyFill="1">
      <alignment/>
      <protection/>
    </xf>
    <xf numFmtId="0" fontId="18" fillId="2" borderId="0" xfId="27" applyFont="1" applyFill="1" applyAlignment="1">
      <alignment vertical="center"/>
      <protection/>
    </xf>
    <xf numFmtId="0" fontId="18" fillId="2" borderId="0" xfId="27" applyFont="1" applyFill="1" applyBorder="1" applyAlignment="1">
      <alignment vertical="center"/>
      <protection/>
    </xf>
    <xf numFmtId="0" fontId="57" fillId="0" borderId="0" xfId="29" applyFont="1" applyFill="1" applyBorder="1">
      <alignment/>
      <protection/>
    </xf>
    <xf numFmtId="0" fontId="7" fillId="0" borderId="0" xfId="0" applyFont="1" applyFill="1" applyBorder="1" applyAlignment="1">
      <alignment horizontal="right"/>
    </xf>
    <xf numFmtId="0" fontId="6" fillId="2" borderId="0" xfId="44" applyFill="1" applyAlignment="1">
      <alignment horizontal="centerContinuous"/>
      <protection/>
    </xf>
    <xf numFmtId="0" fontId="6" fillId="0" borderId="0" xfId="44">
      <alignment/>
      <protection/>
    </xf>
    <xf numFmtId="0" fontId="6" fillId="0" borderId="0" xfId="44" applyFill="1">
      <alignment/>
      <protection/>
    </xf>
    <xf numFmtId="0" fontId="78" fillId="0" borderId="72" xfId="44" applyFont="1" applyFill="1" applyBorder="1" applyAlignment="1">
      <alignment horizontal="center" vertical="center" wrapText="1"/>
      <protection/>
    </xf>
    <xf numFmtId="0" fontId="78" fillId="0" borderId="73" xfId="44" applyFont="1" applyFill="1" applyBorder="1" applyAlignment="1">
      <alignment horizontal="center" vertical="center" wrapText="1"/>
      <protection/>
    </xf>
    <xf numFmtId="0" fontId="18" fillId="0" borderId="71" xfId="44" applyFont="1" applyFill="1" applyBorder="1" applyAlignment="1">
      <alignment horizontal="left" wrapText="1"/>
      <protection/>
    </xf>
    <xf numFmtId="164" fontId="18" fillId="0" borderId="71" xfId="44" applyNumberFormat="1" applyFont="1" applyFill="1" applyBorder="1" applyAlignment="1">
      <alignment horizontal="right" wrapText="1"/>
      <protection/>
    </xf>
    <xf numFmtId="0" fontId="18" fillId="0" borderId="70" xfId="44" applyFont="1" applyFill="1" applyBorder="1" applyAlignment="1">
      <alignment horizontal="left" wrapText="1"/>
      <protection/>
    </xf>
    <xf numFmtId="164" fontId="18" fillId="0" borderId="70" xfId="44" applyNumberFormat="1" applyFont="1" applyFill="1" applyBorder="1" applyAlignment="1">
      <alignment horizontal="right" wrapText="1"/>
      <protection/>
    </xf>
    <xf numFmtId="164" fontId="78" fillId="0" borderId="74" xfId="44" applyNumberFormat="1" applyFont="1" applyFill="1" applyBorder="1" applyAlignment="1">
      <alignment horizontal="right" wrapText="1"/>
      <protection/>
    </xf>
    <xf numFmtId="164" fontId="78" fillId="0" borderId="70" xfId="44" applyNumberFormat="1" applyFont="1" applyFill="1" applyBorder="1" applyAlignment="1">
      <alignment horizontal="right" wrapText="1"/>
      <protection/>
    </xf>
    <xf numFmtId="0" fontId="11" fillId="0" borderId="0" xfId="44" applyFont="1">
      <alignment/>
      <protection/>
    </xf>
    <xf numFmtId="0" fontId="18" fillId="0" borderId="41" xfId="44" applyFont="1" applyFill="1" applyBorder="1" applyAlignment="1">
      <alignment horizontal="centerContinuous" wrapText="1"/>
      <protection/>
    </xf>
    <xf numFmtId="0" fontId="18" fillId="0" borderId="41" xfId="44" applyFont="1" applyFill="1" applyBorder="1" applyAlignment="1">
      <alignment wrapText="1"/>
      <protection/>
    </xf>
    <xf numFmtId="0" fontId="19" fillId="0" borderId="0" xfId="0" applyFont="1" applyFill="1" applyBorder="1" applyAlignment="1">
      <alignment/>
    </xf>
    <xf numFmtId="0" fontId="0" fillId="0" borderId="52" xfId="0" applyFont="1" applyFill="1" applyBorder="1" applyAlignment="1">
      <alignment horizontal="centerContinuous" vertical="justify"/>
    </xf>
    <xf numFmtId="0" fontId="58" fillId="0" borderId="0" xfId="0" applyFont="1" applyFill="1" applyBorder="1" applyAlignment="1">
      <alignment/>
    </xf>
    <xf numFmtId="0" fontId="61" fillId="0" borderId="0" xfId="0" applyFont="1" applyFill="1" applyAlignment="1">
      <alignment/>
    </xf>
    <xf numFmtId="0" fontId="36" fillId="0" borderId="0" xfId="0" applyFont="1" applyAlignment="1">
      <alignment/>
    </xf>
    <xf numFmtId="0" fontId="58" fillId="0" borderId="0" xfId="0" applyFont="1" applyFill="1" applyBorder="1" applyAlignment="1">
      <alignment horizontal="left" vertical="justify"/>
    </xf>
    <xf numFmtId="0" fontId="58" fillId="0" borderId="0" xfId="0" applyFont="1" applyAlignment="1">
      <alignment/>
    </xf>
    <xf numFmtId="0" fontId="58" fillId="3" borderId="0" xfId="0" applyFont="1" applyFill="1" applyAlignment="1">
      <alignment/>
    </xf>
    <xf numFmtId="0" fontId="37" fillId="2" borderId="0" xfId="0" applyFont="1" applyFill="1" applyAlignment="1">
      <alignment horizontal="centerContinuous" vertical="justify"/>
    </xf>
    <xf numFmtId="0" fontId="36" fillId="3" borderId="0" xfId="0" applyFont="1" applyFill="1" applyBorder="1" applyAlignment="1">
      <alignment/>
    </xf>
    <xf numFmtId="0" fontId="81" fillId="2" borderId="0" xfId="0" applyFont="1" applyFill="1" applyBorder="1" applyAlignment="1">
      <alignment/>
    </xf>
    <xf numFmtId="0" fontId="0" fillId="2" borderId="0" xfId="0" applyFont="1" applyFill="1" applyAlignment="1">
      <alignment/>
    </xf>
    <xf numFmtId="0" fontId="19" fillId="2" borderId="0" xfId="0" applyFont="1" applyFill="1" applyAlignment="1">
      <alignment/>
    </xf>
    <xf numFmtId="0" fontId="19" fillId="2" borderId="0" xfId="0" applyFont="1" applyFill="1" applyBorder="1" applyAlignment="1">
      <alignment horizontal="right" vertical="top"/>
    </xf>
    <xf numFmtId="0" fontId="55" fillId="3" borderId="50" xfId="0" applyFont="1" applyFill="1" applyBorder="1" applyAlignment="1">
      <alignment horizontal="center" vertical="center" wrapText="1"/>
    </xf>
    <xf numFmtId="0" fontId="80" fillId="3" borderId="52" xfId="0" applyFont="1" applyFill="1" applyBorder="1" applyAlignment="1">
      <alignment horizontal="center" vertical="center"/>
    </xf>
    <xf numFmtId="49" fontId="55" fillId="3" borderId="52" xfId="0" applyNumberFormat="1" applyFont="1" applyFill="1" applyBorder="1" applyAlignment="1">
      <alignment horizontal="center" vertical="center" wrapText="1"/>
    </xf>
    <xf numFmtId="0" fontId="7" fillId="0" borderId="53" xfId="0" applyFont="1" applyFill="1" applyBorder="1" applyAlignment="1">
      <alignment horizontal="center"/>
    </xf>
    <xf numFmtId="3" fontId="54" fillId="0" borderId="53" xfId="0" applyNumberFormat="1" applyFont="1" applyFill="1" applyBorder="1" applyAlignment="1">
      <alignment/>
    </xf>
    <xf numFmtId="0" fontId="80" fillId="0" borderId="53" xfId="0" applyFont="1" applyBorder="1" applyAlignment="1">
      <alignment/>
    </xf>
    <xf numFmtId="3" fontId="36" fillId="0" borderId="53" xfId="0" applyNumberFormat="1" applyFont="1" applyFill="1" applyBorder="1" applyAlignment="1">
      <alignment/>
    </xf>
    <xf numFmtId="4" fontId="36" fillId="0" borderId="53" xfId="0" applyNumberFormat="1" applyFont="1" applyFill="1" applyBorder="1" applyAlignment="1">
      <alignment/>
    </xf>
    <xf numFmtId="0" fontId="80" fillId="0" borderId="53" xfId="0" applyFont="1" applyBorder="1" applyAlignment="1">
      <alignment wrapText="1"/>
    </xf>
    <xf numFmtId="0" fontId="7" fillId="0" borderId="50" xfId="0" applyFont="1" applyFill="1" applyBorder="1" applyAlignment="1">
      <alignment horizontal="center"/>
    </xf>
    <xf numFmtId="3" fontId="54" fillId="0" borderId="50" xfId="0" applyNumberFormat="1" applyFont="1" applyFill="1" applyBorder="1" applyAlignment="1">
      <alignment/>
    </xf>
    <xf numFmtId="0" fontId="80" fillId="0" borderId="51" xfId="0" applyFont="1" applyBorder="1" applyAlignment="1">
      <alignment wrapText="1"/>
    </xf>
    <xf numFmtId="4" fontId="36" fillId="0" borderId="51" xfId="0" applyNumberFormat="1" applyFont="1" applyFill="1" applyBorder="1" applyAlignment="1">
      <alignment/>
    </xf>
    <xf numFmtId="0" fontId="19" fillId="3" borderId="50" xfId="0" applyFont="1" applyFill="1" applyBorder="1" applyAlignment="1">
      <alignment horizontal="center" vertical="center"/>
    </xf>
    <xf numFmtId="15" fontId="19" fillId="3" borderId="50" xfId="0" applyNumberFormat="1" applyFont="1" applyFill="1" applyBorder="1" applyAlignment="1">
      <alignment horizontal="center" vertical="center"/>
    </xf>
    <xf numFmtId="0" fontId="19" fillId="3" borderId="50" xfId="0" applyFont="1" applyFill="1" applyBorder="1" applyAlignment="1">
      <alignment/>
    </xf>
    <xf numFmtId="0" fontId="55" fillId="0" borderId="50" xfId="0" applyFont="1" applyFill="1" applyBorder="1" applyAlignment="1">
      <alignment/>
    </xf>
    <xf numFmtId="3" fontId="55" fillId="0" borderId="50" xfId="0" applyNumberFormat="1" applyFont="1" applyFill="1" applyBorder="1" applyAlignment="1">
      <alignment horizontal="right"/>
    </xf>
    <xf numFmtId="0" fontId="0" fillId="3" borderId="53" xfId="0" applyFont="1" applyFill="1" applyBorder="1" applyAlignment="1">
      <alignment/>
    </xf>
    <xf numFmtId="0" fontId="19" fillId="0" borderId="53" xfId="0" applyFont="1" applyFill="1" applyBorder="1" applyAlignment="1">
      <alignment/>
    </xf>
    <xf numFmtId="2" fontId="19" fillId="0" borderId="53" xfId="0" applyNumberFormat="1" applyFont="1" applyFill="1" applyBorder="1" applyAlignment="1">
      <alignment horizontal="right"/>
    </xf>
    <xf numFmtId="0" fontId="0" fillId="3" borderId="51" xfId="0" applyFont="1" applyFill="1" applyBorder="1" applyAlignment="1">
      <alignment/>
    </xf>
    <xf numFmtId="0" fontId="19" fillId="0" borderId="51" xfId="0" applyFont="1" applyFill="1" applyBorder="1" applyAlignment="1">
      <alignment/>
    </xf>
    <xf numFmtId="2" fontId="19" fillId="0" borderId="51" xfId="0" applyNumberFormat="1" applyFont="1" applyFill="1" applyBorder="1" applyAlignment="1">
      <alignment horizontal="right"/>
    </xf>
    <xf numFmtId="0" fontId="19" fillId="3" borderId="53" xfId="0" applyFont="1" applyFill="1" applyBorder="1" applyAlignment="1">
      <alignment/>
    </xf>
    <xf numFmtId="0" fontId="55" fillId="0" borderId="53" xfId="0" applyFont="1" applyFill="1" applyBorder="1" applyAlignment="1">
      <alignment/>
    </xf>
    <xf numFmtId="3" fontId="55" fillId="0" borderId="53" xfId="0" applyNumberFormat="1" applyFont="1" applyFill="1" applyBorder="1" applyAlignment="1">
      <alignment horizontal="right"/>
    </xf>
    <xf numFmtId="0" fontId="19" fillId="3" borderId="0" xfId="0" applyFont="1" applyFill="1" applyAlignment="1">
      <alignment/>
    </xf>
    <xf numFmtId="0" fontId="19" fillId="3" borderId="0" xfId="0" applyFont="1" applyFill="1" applyAlignment="1">
      <alignment/>
    </xf>
    <xf numFmtId="0" fontId="0" fillId="3" borderId="0" xfId="0" applyFont="1" applyFill="1" applyAlignment="1">
      <alignment/>
    </xf>
    <xf numFmtId="0" fontId="0" fillId="0" borderId="52" xfId="0" applyFont="1" applyBorder="1" applyAlignment="1">
      <alignment/>
    </xf>
    <xf numFmtId="0" fontId="0" fillId="0" borderId="52" xfId="0" applyFont="1" applyBorder="1" applyAlignment="1">
      <alignment horizontal="center" vertical="center"/>
    </xf>
    <xf numFmtId="49" fontId="19" fillId="3" borderId="52" xfId="0" applyNumberFormat="1" applyFont="1" applyFill="1" applyBorder="1" applyAlignment="1">
      <alignment horizontal="center" vertical="center"/>
    </xf>
    <xf numFmtId="1" fontId="27" fillId="3" borderId="53" xfId="0" applyNumberFormat="1" applyFont="1" applyFill="1" applyBorder="1" applyAlignment="1">
      <alignment/>
    </xf>
    <xf numFmtId="0" fontId="27" fillId="0" borderId="53" xfId="0" applyFont="1" applyFill="1" applyBorder="1" applyAlignment="1">
      <alignment horizontal="left" vertical="center" wrapText="1"/>
    </xf>
    <xf numFmtId="0" fontId="36" fillId="0" borderId="53" xfId="0" applyFont="1" applyFill="1" applyBorder="1" applyAlignment="1">
      <alignment/>
    </xf>
    <xf numFmtId="1" fontId="27" fillId="3" borderId="53" xfId="0" applyNumberFormat="1" applyFont="1" applyFill="1" applyBorder="1" applyAlignment="1">
      <alignment horizontal="center"/>
    </xf>
    <xf numFmtId="0" fontId="27" fillId="0" borderId="53" xfId="0" applyFont="1" applyFill="1" applyBorder="1" applyAlignment="1">
      <alignment/>
    </xf>
    <xf numFmtId="1" fontId="27" fillId="3" borderId="50" xfId="0" applyNumberFormat="1" applyFont="1" applyFill="1" applyBorder="1" applyAlignment="1">
      <alignment/>
    </xf>
    <xf numFmtId="0" fontId="27" fillId="0" borderId="50" xfId="0" applyFont="1" applyFill="1" applyBorder="1" applyAlignment="1">
      <alignment horizontal="left" vertical="center" wrapText="1"/>
    </xf>
    <xf numFmtId="0" fontId="36" fillId="0" borderId="50" xfId="0" applyFont="1" applyFill="1" applyBorder="1" applyAlignment="1">
      <alignment/>
    </xf>
    <xf numFmtId="1" fontId="27" fillId="3" borderId="51" xfId="0" applyNumberFormat="1" applyFont="1" applyFill="1" applyBorder="1" applyAlignment="1">
      <alignment horizontal="center"/>
    </xf>
    <xf numFmtId="0" fontId="27" fillId="0" borderId="51" xfId="0" applyFont="1" applyFill="1" applyBorder="1" applyAlignment="1">
      <alignment/>
    </xf>
    <xf numFmtId="0" fontId="0" fillId="0" borderId="0" xfId="0" applyFont="1" applyAlignment="1">
      <alignment/>
    </xf>
    <xf numFmtId="0" fontId="36" fillId="0" borderId="0" xfId="0" applyFont="1" applyBorder="1" applyAlignment="1">
      <alignment/>
    </xf>
    <xf numFmtId="0" fontId="4" fillId="2" borderId="0" xfId="0" applyFont="1" applyFill="1" applyBorder="1" applyAlignment="1">
      <alignment horizontal="centerContinuous" vertical="justify"/>
    </xf>
    <xf numFmtId="49" fontId="0" fillId="0" borderId="52" xfId="0" applyNumberFormat="1" applyFont="1" applyFill="1" applyBorder="1" applyAlignment="1">
      <alignment horizontal="centerContinuous" vertical="justify"/>
    </xf>
    <xf numFmtId="0" fontId="0" fillId="0" borderId="53" xfId="0" applyFont="1" applyFill="1" applyBorder="1" applyAlignment="1">
      <alignment/>
    </xf>
    <xf numFmtId="0" fontId="0" fillId="0" borderId="51" xfId="0" applyFont="1" applyFill="1" applyBorder="1" applyAlignment="1">
      <alignment/>
    </xf>
    <xf numFmtId="0" fontId="0" fillId="3" borderId="52" xfId="0" applyFont="1" applyFill="1" applyBorder="1" applyAlignment="1">
      <alignment horizontal="center" vertical="center"/>
    </xf>
    <xf numFmtId="0" fontId="0" fillId="3" borderId="50" xfId="0" applyFont="1" applyFill="1" applyBorder="1" applyAlignment="1">
      <alignment horizontal="center" vertical="justify"/>
    </xf>
    <xf numFmtId="0" fontId="0" fillId="0" borderId="50" xfId="0" applyFont="1" applyFill="1" applyBorder="1" applyAlignment="1">
      <alignment/>
    </xf>
    <xf numFmtId="3" fontId="0" fillId="0" borderId="50" xfId="0" applyNumberFormat="1" applyFont="1" applyFill="1" applyBorder="1" applyAlignment="1">
      <alignment/>
    </xf>
    <xf numFmtId="4" fontId="0" fillId="0" borderId="50" xfId="0" applyNumberFormat="1" applyFont="1" applyFill="1" applyBorder="1" applyAlignment="1">
      <alignment/>
    </xf>
    <xf numFmtId="3" fontId="0" fillId="0" borderId="53" xfId="0" applyNumberFormat="1" applyFont="1" applyFill="1" applyBorder="1" applyAlignment="1">
      <alignment/>
    </xf>
    <xf numFmtId="4" fontId="0" fillId="0" borderId="53" xfId="0" applyNumberFormat="1" applyFont="1" applyFill="1" applyBorder="1" applyAlignment="1">
      <alignment/>
    </xf>
    <xf numFmtId="3" fontId="0" fillId="0" borderId="51" xfId="0" applyNumberFormat="1" applyFont="1" applyFill="1" applyBorder="1" applyAlignment="1">
      <alignment/>
    </xf>
    <xf numFmtId="4" fontId="0" fillId="0" borderId="51" xfId="0" applyNumberFormat="1" applyFont="1" applyFill="1" applyBorder="1" applyAlignment="1">
      <alignment/>
    </xf>
    <xf numFmtId="0" fontId="0" fillId="2" borderId="0" xfId="0" applyFill="1" applyAlignment="1">
      <alignment horizontal="left" vertical="center"/>
    </xf>
    <xf numFmtId="0" fontId="0" fillId="2" borderId="0" xfId="0" applyFill="1" applyAlignment="1">
      <alignment horizontal="left" vertical="center" wrapText="1"/>
    </xf>
    <xf numFmtId="0" fontId="37" fillId="2" borderId="0" xfId="61" applyFont="1" applyFill="1" applyBorder="1" applyAlignment="1">
      <alignment vertical="center"/>
      <protection/>
    </xf>
    <xf numFmtId="0" fontId="35" fillId="2" borderId="0" xfId="37" applyFont="1" applyFill="1" applyAlignment="1">
      <alignment horizontal="right" vertical="center"/>
      <protection/>
    </xf>
    <xf numFmtId="0" fontId="82" fillId="0" borderId="20" xfId="0" applyFont="1" applyFill="1" applyBorder="1" applyAlignment="1">
      <alignment/>
    </xf>
    <xf numFmtId="0" fontId="82" fillId="0" borderId="18" xfId="0" applyFont="1" applyFill="1" applyBorder="1" applyAlignment="1">
      <alignment/>
    </xf>
    <xf numFmtId="0" fontId="82" fillId="0" borderId="29" xfId="0" applyFont="1" applyFill="1" applyBorder="1" applyAlignment="1">
      <alignment/>
    </xf>
    <xf numFmtId="0" fontId="83" fillId="0" borderId="0" xfId="0" applyFont="1" applyFill="1" applyBorder="1" applyAlignment="1">
      <alignment/>
    </xf>
    <xf numFmtId="0" fontId="82" fillId="0" borderId="16" xfId="0" applyFont="1" applyFill="1" applyBorder="1" applyAlignment="1">
      <alignment/>
    </xf>
    <xf numFmtId="0" fontId="82" fillId="0" borderId="0" xfId="0" applyFont="1" applyFill="1" applyBorder="1" applyAlignment="1">
      <alignment/>
    </xf>
    <xf numFmtId="0" fontId="82" fillId="0" borderId="21" xfId="0" applyFont="1" applyFill="1" applyBorder="1" applyAlignment="1">
      <alignment/>
    </xf>
    <xf numFmtId="0" fontId="83" fillId="0" borderId="16" xfId="0" applyFont="1" applyFill="1" applyBorder="1" applyAlignment="1">
      <alignment/>
    </xf>
    <xf numFmtId="0" fontId="83" fillId="0" borderId="21" xfId="0" applyFont="1" applyFill="1" applyBorder="1" applyAlignment="1">
      <alignment/>
    </xf>
    <xf numFmtId="0" fontId="83" fillId="0" borderId="11" xfId="0" applyFont="1" applyFill="1" applyBorder="1" applyAlignment="1">
      <alignment/>
    </xf>
    <xf numFmtId="3" fontId="82" fillId="0" borderId="12" xfId="0" applyNumberFormat="1" applyFont="1" applyFill="1" applyBorder="1" applyAlignment="1">
      <alignment/>
    </xf>
    <xf numFmtId="0" fontId="83" fillId="0" borderId="12" xfId="0" applyFont="1" applyFill="1" applyBorder="1" applyAlignment="1">
      <alignment/>
    </xf>
    <xf numFmtId="3" fontId="83" fillId="0" borderId="12" xfId="0" applyNumberFormat="1" applyFont="1" applyFill="1" applyBorder="1" applyAlignment="1">
      <alignment/>
    </xf>
    <xf numFmtId="0" fontId="82" fillId="0" borderId="0" xfId="0" applyFont="1" applyFill="1" applyBorder="1" applyAlignment="1">
      <alignment/>
    </xf>
    <xf numFmtId="0" fontId="82" fillId="0" borderId="21" xfId="0" applyFont="1" applyFill="1" applyBorder="1" applyAlignment="1">
      <alignment/>
    </xf>
    <xf numFmtId="1" fontId="5" fillId="0" borderId="12" xfId="0" applyNumberFormat="1" applyFont="1" applyFill="1" applyBorder="1" applyAlignment="1">
      <alignment/>
    </xf>
    <xf numFmtId="3" fontId="82" fillId="0" borderId="12" xfId="0" applyNumberFormat="1" applyFont="1" applyFill="1" applyBorder="1" applyAlignment="1">
      <alignment/>
    </xf>
    <xf numFmtId="49" fontId="83" fillId="0" borderId="0" xfId="0" applyNumberFormat="1" applyFont="1" applyFill="1" applyBorder="1" applyAlignment="1">
      <alignment/>
    </xf>
    <xf numFmtId="49" fontId="83" fillId="0" borderId="16" xfId="0" applyNumberFormat="1" applyFont="1" applyFill="1" applyBorder="1" applyAlignment="1">
      <alignment/>
    </xf>
    <xf numFmtId="49" fontId="83" fillId="0" borderId="21" xfId="0" applyNumberFormat="1" applyFont="1" applyFill="1" applyBorder="1" applyAlignment="1">
      <alignment/>
    </xf>
    <xf numFmtId="49" fontId="83" fillId="0" borderId="12" xfId="0" applyNumberFormat="1" applyFont="1" applyFill="1" applyBorder="1" applyAlignment="1">
      <alignment/>
    </xf>
    <xf numFmtId="3" fontId="83" fillId="0" borderId="12" xfId="0" applyNumberFormat="1" applyFont="1" applyFill="1" applyBorder="1" applyAlignment="1">
      <alignment/>
    </xf>
    <xf numFmtId="49" fontId="83" fillId="0" borderId="12" xfId="0" applyNumberFormat="1" applyFont="1" applyFill="1" applyBorder="1" applyAlignment="1">
      <alignment/>
    </xf>
    <xf numFmtId="49" fontId="7" fillId="0" borderId="0" xfId="62" applyNumberFormat="1" applyFont="1" applyFill="1" applyBorder="1" applyAlignment="1">
      <alignment horizontal="left"/>
      <protection/>
    </xf>
    <xf numFmtId="49" fontId="82" fillId="0" borderId="0" xfId="0" applyNumberFormat="1" applyFont="1" applyFill="1" applyBorder="1" applyAlignment="1">
      <alignment/>
    </xf>
    <xf numFmtId="49" fontId="82" fillId="0" borderId="21" xfId="0" applyNumberFormat="1" applyFont="1" applyFill="1" applyBorder="1" applyAlignment="1">
      <alignment/>
    </xf>
    <xf numFmtId="0" fontId="83" fillId="0" borderId="3" xfId="0" applyFont="1" applyFill="1" applyBorder="1" applyAlignment="1">
      <alignment/>
    </xf>
    <xf numFmtId="0" fontId="83" fillId="0" borderId="17" xfId="0" applyFont="1" applyFill="1" applyBorder="1" applyAlignment="1">
      <alignment/>
    </xf>
    <xf numFmtId="0" fontId="83" fillId="0" borderId="6" xfId="0" applyFont="1" applyFill="1" applyBorder="1" applyAlignment="1">
      <alignment/>
    </xf>
    <xf numFmtId="3" fontId="82" fillId="0" borderId="19" xfId="0" applyNumberFormat="1" applyFont="1" applyFill="1" applyBorder="1" applyAlignment="1">
      <alignment/>
    </xf>
    <xf numFmtId="0" fontId="82" fillId="0" borderId="0" xfId="0" applyFont="1" applyFill="1" applyBorder="1" applyAlignment="1">
      <alignment horizontal="center"/>
    </xf>
    <xf numFmtId="0" fontId="7" fillId="0" borderId="0" xfId="37" applyFont="1" applyFill="1" applyBorder="1" applyAlignment="1">
      <alignment horizontal="right" vertical="center"/>
      <protection/>
    </xf>
    <xf numFmtId="0" fontId="7" fillId="0" borderId="18" xfId="62" applyFont="1" applyFill="1" applyBorder="1" applyAlignment="1">
      <alignment horizontal="left"/>
      <protection/>
    </xf>
    <xf numFmtId="0" fontId="82" fillId="0" borderId="11" xfId="0" applyFont="1" applyFill="1" applyBorder="1" applyAlignment="1">
      <alignment horizontal="center"/>
    </xf>
    <xf numFmtId="49" fontId="7" fillId="0" borderId="0" xfId="62" applyNumberFormat="1" applyFont="1" applyFill="1" applyBorder="1">
      <alignment/>
      <protection/>
    </xf>
    <xf numFmtId="0" fontId="7" fillId="0" borderId="0" xfId="62" applyFont="1" applyFill="1" applyBorder="1" applyAlignment="1">
      <alignment vertical="center"/>
      <protection/>
    </xf>
    <xf numFmtId="0" fontId="83" fillId="0" borderId="18" xfId="0" applyFont="1" applyFill="1" applyBorder="1" applyAlignment="1">
      <alignment/>
    </xf>
    <xf numFmtId="0" fontId="82" fillId="0" borderId="18" xfId="0" applyFont="1" applyFill="1" applyBorder="1" applyAlignment="1">
      <alignment/>
    </xf>
    <xf numFmtId="0" fontId="7" fillId="2" borderId="0" xfId="37" applyFont="1" applyFill="1" applyBorder="1" applyAlignment="1">
      <alignment horizontal="center" vertical="center"/>
      <protection/>
    </xf>
    <xf numFmtId="0" fontId="7" fillId="0" borderId="0" xfId="37" applyFont="1" applyFill="1" applyBorder="1" applyAlignment="1">
      <alignment horizontal="center" vertical="center"/>
      <protection/>
    </xf>
    <xf numFmtId="0" fontId="6" fillId="0" borderId="0" xfId="49">
      <alignment/>
      <protection/>
    </xf>
    <xf numFmtId="0" fontId="40" fillId="3" borderId="70" xfId="49" applyNumberFormat="1" applyFont="1" applyFill="1" applyBorder="1" applyAlignment="1" applyProtection="1">
      <alignment horizontal="center" vertical="center" wrapText="1"/>
      <protection/>
    </xf>
    <xf numFmtId="0" fontId="40" fillId="0" borderId="75" xfId="49" applyNumberFormat="1" applyFont="1" applyFill="1" applyBorder="1" applyAlignment="1" applyProtection="1">
      <alignment horizontal="left" vertical="center" wrapText="1"/>
      <protection/>
    </xf>
    <xf numFmtId="174" fontId="42" fillId="0" borderId="75" xfId="49" applyNumberFormat="1" applyFont="1" applyFill="1" applyBorder="1" applyAlignment="1" applyProtection="1">
      <alignment/>
      <protection/>
    </xf>
    <xf numFmtId="174" fontId="40" fillId="0" borderId="75" xfId="49" applyNumberFormat="1" applyFont="1" applyFill="1" applyBorder="1" applyAlignment="1" applyProtection="1">
      <alignment/>
      <protection/>
    </xf>
    <xf numFmtId="0" fontId="40" fillId="0" borderId="71" xfId="49" applyNumberFormat="1" applyFont="1" applyFill="1" applyBorder="1" applyAlignment="1" applyProtection="1">
      <alignment horizontal="left" vertical="center" wrapText="1"/>
      <protection/>
    </xf>
    <xf numFmtId="174" fontId="40" fillId="0" borderId="71" xfId="49" applyNumberFormat="1" applyFont="1" applyFill="1" applyBorder="1" applyAlignment="1" applyProtection="1">
      <alignment/>
      <protection/>
    </xf>
    <xf numFmtId="0" fontId="45" fillId="0" borderId="0" xfId="49" applyNumberFormat="1" applyFont="1" applyFill="1" applyBorder="1" applyAlignment="1" applyProtection="1">
      <alignment horizontal="left" vertical="top"/>
      <protection/>
    </xf>
    <xf numFmtId="0" fontId="6" fillId="0" borderId="0" xfId="50">
      <alignment/>
      <protection/>
    </xf>
    <xf numFmtId="0" fontId="40" fillId="3" borderId="70" xfId="50" applyNumberFormat="1" applyFont="1" applyFill="1" applyBorder="1" applyAlignment="1" applyProtection="1">
      <alignment horizontal="center" vertical="center" wrapText="1"/>
      <protection/>
    </xf>
    <xf numFmtId="0" fontId="40" fillId="0" borderId="75" xfId="50" applyNumberFormat="1" applyFont="1" applyFill="1" applyBorder="1" applyAlignment="1" applyProtection="1">
      <alignment horizontal="left" vertical="center" wrapText="1"/>
      <protection/>
    </xf>
    <xf numFmtId="174" fontId="42" fillId="0" borderId="75" xfId="50" applyNumberFormat="1" applyFont="1" applyFill="1" applyBorder="1" applyAlignment="1" applyProtection="1">
      <alignment/>
      <protection/>
    </xf>
    <xf numFmtId="174" fontId="40" fillId="0" borderId="75" xfId="50" applyNumberFormat="1" applyFont="1" applyFill="1" applyBorder="1" applyAlignment="1" applyProtection="1">
      <alignment/>
      <protection/>
    </xf>
    <xf numFmtId="0" fontId="40" fillId="0" borderId="75" xfId="50" applyNumberFormat="1" applyFont="1" applyFill="1" applyBorder="1" applyAlignment="1" applyProtection="1">
      <alignment/>
      <protection/>
    </xf>
    <xf numFmtId="178" fontId="40" fillId="0" borderId="75" xfId="50" applyNumberFormat="1" applyFont="1" applyFill="1" applyBorder="1" applyAlignment="1" applyProtection="1">
      <alignment/>
      <protection/>
    </xf>
    <xf numFmtId="0" fontId="40" fillId="0" borderId="71" xfId="50" applyNumberFormat="1" applyFont="1" applyFill="1" applyBorder="1" applyAlignment="1" applyProtection="1">
      <alignment horizontal="left" vertical="center" wrapText="1"/>
      <protection/>
    </xf>
    <xf numFmtId="178" fontId="40" fillId="0" borderId="71" xfId="50" applyNumberFormat="1" applyFont="1" applyFill="1" applyBorder="1" applyAlignment="1" applyProtection="1">
      <alignment/>
      <protection/>
    </xf>
    <xf numFmtId="0" fontId="45" fillId="0" borderId="0" xfId="50" applyNumberFormat="1" applyFont="1" applyFill="1" applyBorder="1" applyAlignment="1" applyProtection="1">
      <alignment horizontal="left" vertical="top"/>
      <protection/>
    </xf>
    <xf numFmtId="0" fontId="6" fillId="0" borderId="0" xfId="52">
      <alignment/>
      <protection/>
    </xf>
    <xf numFmtId="0" fontId="40" fillId="3" borderId="70" xfId="52" applyNumberFormat="1" applyFont="1" applyFill="1" applyBorder="1" applyAlignment="1" applyProtection="1">
      <alignment horizontal="center" vertical="center" wrapText="1"/>
      <protection/>
    </xf>
    <xf numFmtId="0" fontId="40" fillId="0" borderId="75" xfId="52" applyNumberFormat="1" applyFont="1" applyFill="1" applyBorder="1" applyAlignment="1" applyProtection="1">
      <alignment horizontal="left" vertical="center" wrapText="1"/>
      <protection/>
    </xf>
    <xf numFmtId="174" fontId="42" fillId="0" borderId="75" xfId="52" applyNumberFormat="1" applyFont="1" applyFill="1" applyBorder="1" applyAlignment="1" applyProtection="1">
      <alignment/>
      <protection/>
    </xf>
    <xf numFmtId="174" fontId="40" fillId="0" borderId="75" xfId="52" applyNumberFormat="1" applyFont="1" applyFill="1" applyBorder="1" applyAlignment="1" applyProtection="1">
      <alignment/>
      <protection/>
    </xf>
    <xf numFmtId="0" fontId="40" fillId="0" borderId="71" xfId="52" applyNumberFormat="1" applyFont="1" applyFill="1" applyBorder="1" applyAlignment="1" applyProtection="1">
      <alignment horizontal="left" vertical="center" wrapText="1"/>
      <protection/>
    </xf>
    <xf numFmtId="174" fontId="40" fillId="0" borderId="71" xfId="52" applyNumberFormat="1" applyFont="1" applyFill="1" applyBorder="1" applyAlignment="1" applyProtection="1">
      <alignment/>
      <protection/>
    </xf>
    <xf numFmtId="0" fontId="45" fillId="0" borderId="0" xfId="52" applyNumberFormat="1" applyFont="1" applyFill="1" applyBorder="1" applyAlignment="1" applyProtection="1">
      <alignment horizontal="left" vertical="top"/>
      <protection/>
    </xf>
    <xf numFmtId="0" fontId="6" fillId="0" borderId="0" xfId="53">
      <alignment/>
      <protection/>
    </xf>
    <xf numFmtId="0" fontId="40" fillId="3" borderId="70" xfId="53" applyNumberFormat="1" applyFont="1" applyFill="1" applyBorder="1" applyAlignment="1" applyProtection="1">
      <alignment horizontal="center" vertical="center" wrapText="1"/>
      <protection/>
    </xf>
    <xf numFmtId="0" fontId="40" fillId="0" borderId="75" xfId="53" applyNumberFormat="1" applyFont="1" applyFill="1" applyBorder="1" applyAlignment="1" applyProtection="1">
      <alignment horizontal="left" vertical="center" wrapText="1"/>
      <protection/>
    </xf>
    <xf numFmtId="174" fontId="42" fillId="0" borderId="75" xfId="53" applyNumberFormat="1" applyFont="1" applyFill="1" applyBorder="1" applyAlignment="1" applyProtection="1">
      <alignment/>
      <protection/>
    </xf>
    <xf numFmtId="174" fontId="40" fillId="0" borderId="75" xfId="53" applyNumberFormat="1" applyFont="1" applyFill="1" applyBorder="1" applyAlignment="1" applyProtection="1">
      <alignment/>
      <protection/>
    </xf>
    <xf numFmtId="0" fontId="40" fillId="0" borderId="71" xfId="53" applyNumberFormat="1" applyFont="1" applyFill="1" applyBorder="1" applyAlignment="1" applyProtection="1">
      <alignment horizontal="left" vertical="center" wrapText="1"/>
      <protection/>
    </xf>
    <xf numFmtId="174" fontId="40" fillId="0" borderId="71" xfId="53" applyNumberFormat="1" applyFont="1" applyFill="1" applyBorder="1" applyAlignment="1" applyProtection="1">
      <alignment/>
      <protection/>
    </xf>
    <xf numFmtId="0" fontId="45" fillId="0" borderId="0" xfId="53" applyNumberFormat="1" applyFont="1" applyFill="1" applyBorder="1" applyAlignment="1" applyProtection="1">
      <alignment horizontal="left" vertical="top"/>
      <protection/>
    </xf>
    <xf numFmtId="0" fontId="0" fillId="2" borderId="66" xfId="0" applyFill="1" applyBorder="1" applyAlignment="1">
      <alignment/>
    </xf>
    <xf numFmtId="0" fontId="7" fillId="2" borderId="0" xfId="37" applyFont="1" applyFill="1" applyBorder="1" applyAlignment="1">
      <alignment horizontal="right" vertical="top"/>
      <protection/>
    </xf>
    <xf numFmtId="0" fontId="83" fillId="0" borderId="20" xfId="0" applyFont="1" applyFill="1" applyBorder="1" applyAlignment="1">
      <alignment/>
    </xf>
    <xf numFmtId="0" fontId="83" fillId="0" borderId="0" xfId="0" applyFont="1" applyFill="1" applyAlignment="1">
      <alignment/>
    </xf>
    <xf numFmtId="0" fontId="83" fillId="0" borderId="29" xfId="0" applyFont="1" applyFill="1" applyBorder="1" applyAlignment="1">
      <alignment/>
    </xf>
    <xf numFmtId="0" fontId="18" fillId="0" borderId="11" xfId="0" applyFont="1" applyFill="1" applyBorder="1" applyAlignment="1">
      <alignment/>
    </xf>
    <xf numFmtId="3" fontId="83" fillId="0" borderId="21" xfId="0" applyNumberFormat="1" applyFont="1" applyFill="1" applyBorder="1" applyAlignment="1">
      <alignment/>
    </xf>
    <xf numFmtId="3" fontId="18" fillId="0" borderId="12" xfId="0" applyNumberFormat="1" applyFont="1" applyFill="1" applyBorder="1" applyAlignment="1">
      <alignment/>
    </xf>
    <xf numFmtId="3" fontId="18" fillId="0" borderId="12" xfId="0" applyNumberFormat="1" applyFont="1" applyFill="1" applyBorder="1" applyAlignment="1">
      <alignment/>
    </xf>
    <xf numFmtId="0" fontId="18" fillId="0" borderId="12" xfId="0" applyFont="1" applyFill="1" applyBorder="1" applyAlignment="1">
      <alignment/>
    </xf>
    <xf numFmtId="3" fontId="82" fillId="0" borderId="21" xfId="0" applyNumberFormat="1" applyFont="1" applyFill="1" applyBorder="1" applyAlignment="1">
      <alignment/>
    </xf>
    <xf numFmtId="3" fontId="78" fillId="0" borderId="12" xfId="0" applyNumberFormat="1" applyFont="1" applyFill="1" applyBorder="1" applyAlignment="1">
      <alignment/>
    </xf>
    <xf numFmtId="1" fontId="83" fillId="0" borderId="12" xfId="0" applyNumberFormat="1" applyFont="1" applyFill="1" applyBorder="1" applyAlignment="1">
      <alignment/>
    </xf>
    <xf numFmtId="0" fontId="7" fillId="0" borderId="3" xfId="62" applyFont="1" applyFill="1" applyBorder="1" applyAlignment="1">
      <alignment horizontal="left"/>
      <protection/>
    </xf>
    <xf numFmtId="3" fontId="82" fillId="0" borderId="6" xfId="0" applyNumberFormat="1" applyFont="1" applyFill="1" applyBorder="1" applyAlignment="1">
      <alignment/>
    </xf>
    <xf numFmtId="1" fontId="78" fillId="0" borderId="19" xfId="0" applyNumberFormat="1" applyFont="1" applyFill="1" applyBorder="1" applyAlignment="1">
      <alignment/>
    </xf>
    <xf numFmtId="0" fontId="7" fillId="0" borderId="0" xfId="37" applyFont="1" applyFill="1" applyBorder="1" applyAlignment="1">
      <alignment horizontal="right" vertical="top"/>
      <protection/>
    </xf>
    <xf numFmtId="1" fontId="18" fillId="0" borderId="12" xfId="0" applyNumberFormat="1" applyFont="1" applyFill="1" applyBorder="1" applyAlignment="1">
      <alignment/>
    </xf>
    <xf numFmtId="0" fontId="0" fillId="0" borderId="12" xfId="0" applyFont="1" applyFill="1" applyBorder="1" applyAlignment="1">
      <alignment/>
    </xf>
    <xf numFmtId="3" fontId="83" fillId="0" borderId="21" xfId="0" applyNumberFormat="1" applyFont="1" applyFill="1" applyBorder="1" applyAlignment="1">
      <alignment/>
    </xf>
    <xf numFmtId="3" fontId="82" fillId="0" borderId="21" xfId="0" applyNumberFormat="1" applyFont="1" applyFill="1" applyBorder="1" applyAlignment="1">
      <alignment/>
    </xf>
    <xf numFmtId="1" fontId="82" fillId="0" borderId="12" xfId="0" applyNumberFormat="1" applyFont="1" applyFill="1" applyBorder="1" applyAlignment="1">
      <alignment/>
    </xf>
    <xf numFmtId="0" fontId="83" fillId="0" borderId="21" xfId="0" applyFont="1" applyFill="1" applyBorder="1" applyAlignment="1">
      <alignment/>
    </xf>
    <xf numFmtId="3" fontId="78" fillId="0" borderId="19" xfId="0" applyNumberFormat="1" applyFont="1" applyFill="1" applyBorder="1" applyAlignment="1">
      <alignment/>
    </xf>
    <xf numFmtId="0" fontId="85" fillId="0" borderId="0" xfId="37" applyFont="1" applyFill="1" applyBorder="1">
      <alignment/>
      <protection/>
    </xf>
    <xf numFmtId="0" fontId="37" fillId="2" borderId="0" xfId="37" applyFont="1" applyFill="1" applyBorder="1" applyAlignment="1">
      <alignment vertical="center"/>
      <protection/>
    </xf>
    <xf numFmtId="0" fontId="7" fillId="2" borderId="0" xfId="65" applyFont="1" applyFill="1" applyBorder="1" applyAlignment="1">
      <alignment horizontal="right" vertical="top"/>
      <protection/>
    </xf>
    <xf numFmtId="0" fontId="7" fillId="0" borderId="21" xfId="62" applyFont="1" applyFill="1" applyBorder="1">
      <alignment/>
      <protection/>
    </xf>
    <xf numFmtId="0" fontId="82" fillId="0" borderId="3" xfId="0" applyFont="1" applyFill="1" applyBorder="1" applyAlignment="1">
      <alignment horizontal="center"/>
    </xf>
    <xf numFmtId="0" fontId="7" fillId="0" borderId="0" xfId="65" applyFont="1" applyFill="1" applyBorder="1" applyAlignment="1">
      <alignment horizontal="center" vertical="top"/>
      <protection/>
    </xf>
    <xf numFmtId="0" fontId="7" fillId="0" borderId="29" xfId="62" applyFont="1" applyFill="1" applyBorder="1">
      <alignment/>
      <protection/>
    </xf>
    <xf numFmtId="0" fontId="82" fillId="0" borderId="29" xfId="0" applyFont="1" applyFill="1" applyBorder="1" applyAlignment="1">
      <alignment horizontal="center"/>
    </xf>
    <xf numFmtId="1" fontId="83" fillId="0" borderId="21" xfId="0" applyNumberFormat="1" applyFont="1" applyFill="1" applyBorder="1" applyAlignment="1">
      <alignment/>
    </xf>
    <xf numFmtId="49" fontId="83" fillId="0" borderId="17" xfId="0" applyNumberFormat="1" applyFont="1" applyFill="1" applyBorder="1" applyAlignment="1">
      <alignment/>
    </xf>
    <xf numFmtId="0" fontId="35" fillId="0" borderId="0" xfId="37" applyFont="1" applyFill="1" applyAlignment="1">
      <alignment horizontal="right" vertical="top"/>
      <protection/>
    </xf>
    <xf numFmtId="1" fontId="83" fillId="0" borderId="21" xfId="0" applyNumberFormat="1" applyFont="1" applyFill="1" applyBorder="1" applyAlignment="1">
      <alignment/>
    </xf>
    <xf numFmtId="0" fontId="35" fillId="2" borderId="0" xfId="37" applyFont="1" applyFill="1" applyAlignment="1">
      <alignment horizontal="right" vertical="top"/>
      <protection/>
    </xf>
    <xf numFmtId="0" fontId="16" fillId="0" borderId="29" xfId="0" applyFont="1" applyBorder="1" applyAlignment="1">
      <alignment horizontal="center" vertical="center"/>
    </xf>
    <xf numFmtId="0" fontId="16" fillId="0" borderId="11" xfId="0" applyFont="1" applyBorder="1" applyAlignment="1">
      <alignment horizontal="center" vertical="center"/>
    </xf>
    <xf numFmtId="0" fontId="86" fillId="0" borderId="11" xfId="0" applyFont="1" applyFill="1" applyBorder="1" applyAlignment="1">
      <alignment horizontal="center"/>
    </xf>
    <xf numFmtId="0" fontId="7" fillId="0" borderId="0" xfId="62" applyFont="1" applyFill="1" applyBorder="1">
      <alignment/>
      <protection/>
    </xf>
    <xf numFmtId="0" fontId="5" fillId="2" borderId="0" xfId="37" applyFont="1" applyFill="1" applyBorder="1" applyAlignment="1">
      <alignment horizontal="right" vertical="top"/>
      <protection/>
    </xf>
    <xf numFmtId="0" fontId="5" fillId="0" borderId="3" xfId="37" applyFont="1" applyFill="1" applyBorder="1" applyAlignment="1">
      <alignment horizontal="right" vertical="top"/>
      <protection/>
    </xf>
    <xf numFmtId="0" fontId="5" fillId="0" borderId="0" xfId="62" applyFont="1" applyFill="1" applyBorder="1" applyAlignment="1">
      <alignment horizontal="left"/>
      <protection/>
    </xf>
    <xf numFmtId="49" fontId="83" fillId="0" borderId="0" xfId="0" applyNumberFormat="1" applyFont="1" applyFill="1" applyAlignment="1">
      <alignment/>
    </xf>
    <xf numFmtId="0" fontId="83" fillId="0" borderId="21" xfId="0" applyNumberFormat="1" applyFont="1" applyFill="1" applyBorder="1" applyAlignment="1">
      <alignment/>
    </xf>
    <xf numFmtId="3" fontId="82" fillId="0" borderId="18" xfId="0" applyNumberFormat="1" applyFont="1" applyFill="1" applyBorder="1" applyAlignment="1">
      <alignment/>
    </xf>
    <xf numFmtId="3" fontId="82" fillId="0" borderId="0" xfId="0" applyNumberFormat="1" applyFont="1" applyFill="1" applyBorder="1" applyAlignment="1">
      <alignment/>
    </xf>
    <xf numFmtId="3" fontId="7" fillId="0" borderId="3" xfId="62" applyNumberFormat="1" applyFont="1" applyFill="1" applyBorder="1">
      <alignment/>
      <protection/>
    </xf>
    <xf numFmtId="0" fontId="82" fillId="0" borderId="16" xfId="0" applyFont="1" applyFill="1" applyBorder="1" applyAlignment="1">
      <alignment horizontal="center"/>
    </xf>
    <xf numFmtId="0" fontId="82" fillId="0" borderId="11" xfId="0" applyFont="1" applyFill="1" applyBorder="1" applyAlignment="1">
      <alignment/>
    </xf>
    <xf numFmtId="0" fontId="82" fillId="0" borderId="21" xfId="0" applyFont="1" applyFill="1" applyBorder="1" applyAlignment="1">
      <alignment horizontal="center"/>
    </xf>
    <xf numFmtId="0" fontId="82" fillId="0" borderId="12" xfId="0" applyFont="1" applyFill="1" applyBorder="1" applyAlignment="1">
      <alignment horizontal="center"/>
    </xf>
    <xf numFmtId="0" fontId="0" fillId="0" borderId="16" xfId="0" applyFill="1" applyBorder="1" applyAlignment="1">
      <alignment wrapText="1"/>
    </xf>
    <xf numFmtId="1" fontId="82" fillId="0" borderId="12" xfId="0" applyNumberFormat="1" applyFont="1" applyFill="1" applyBorder="1" applyAlignment="1">
      <alignment/>
    </xf>
    <xf numFmtId="0" fontId="18" fillId="0" borderId="18" xfId="0" applyFont="1" applyFill="1" applyBorder="1" applyAlignment="1">
      <alignment/>
    </xf>
    <xf numFmtId="0" fontId="18" fillId="0" borderId="20" xfId="0" applyFont="1" applyFill="1" applyBorder="1" applyAlignment="1">
      <alignment/>
    </xf>
    <xf numFmtId="0" fontId="18" fillId="0" borderId="29" xfId="0" applyFont="1" applyFill="1" applyBorder="1" applyAlignment="1">
      <alignment/>
    </xf>
    <xf numFmtId="0" fontId="18" fillId="0" borderId="0" xfId="0" applyFont="1" applyFill="1" applyBorder="1" applyAlignment="1">
      <alignment/>
    </xf>
    <xf numFmtId="0" fontId="18" fillId="0" borderId="16" xfId="0" applyFont="1" applyFill="1" applyBorder="1" applyAlignment="1">
      <alignment/>
    </xf>
    <xf numFmtId="0" fontId="18" fillId="0" borderId="21" xfId="0" applyFont="1" applyFill="1" applyBorder="1" applyAlignment="1">
      <alignment/>
    </xf>
    <xf numFmtId="3" fontId="18" fillId="0" borderId="21" xfId="0" applyNumberFormat="1" applyFont="1" applyFill="1" applyBorder="1" applyAlignment="1">
      <alignment/>
    </xf>
    <xf numFmtId="3" fontId="78" fillId="0" borderId="21" xfId="0" applyNumberFormat="1" applyFont="1" applyFill="1" applyBorder="1" applyAlignment="1">
      <alignment/>
    </xf>
    <xf numFmtId="0" fontId="18" fillId="0" borderId="17" xfId="0" applyFont="1" applyFill="1" applyBorder="1" applyAlignment="1">
      <alignment/>
    </xf>
    <xf numFmtId="3" fontId="78" fillId="0" borderId="6" xfId="0" applyNumberFormat="1" applyFont="1" applyFill="1" applyBorder="1" applyAlignment="1">
      <alignment/>
    </xf>
    <xf numFmtId="3" fontId="78" fillId="0" borderId="18" xfId="0" applyNumberFormat="1" applyFont="1" applyFill="1" applyBorder="1" applyAlignment="1">
      <alignment/>
    </xf>
    <xf numFmtId="1" fontId="78" fillId="0" borderId="0" xfId="0" applyNumberFormat="1" applyFont="1" applyFill="1" applyBorder="1" applyAlignment="1">
      <alignment/>
    </xf>
    <xf numFmtId="3" fontId="78" fillId="0" borderId="0" xfId="0" applyNumberFormat="1" applyFont="1" applyFill="1" applyBorder="1" applyAlignment="1">
      <alignment/>
    </xf>
    <xf numFmtId="3" fontId="78" fillId="0" borderId="3" xfId="0" applyNumberFormat="1" applyFont="1" applyFill="1" applyBorder="1" applyAlignment="1">
      <alignment/>
    </xf>
    <xf numFmtId="0" fontId="7" fillId="0" borderId="0" xfId="37" applyFont="1" applyFill="1" applyBorder="1" applyAlignment="1">
      <alignment vertical="top"/>
      <protection/>
    </xf>
    <xf numFmtId="0" fontId="0" fillId="0" borderId="18" xfId="0" applyFont="1" applyFill="1" applyBorder="1" applyAlignment="1">
      <alignment/>
    </xf>
    <xf numFmtId="0" fontId="0" fillId="0" borderId="20" xfId="0" applyFont="1" applyFill="1" applyBorder="1" applyAlignment="1">
      <alignment/>
    </xf>
    <xf numFmtId="0" fontId="0" fillId="0" borderId="29" xfId="0" applyFont="1" applyFill="1" applyBorder="1" applyAlignment="1">
      <alignment/>
    </xf>
    <xf numFmtId="49" fontId="87" fillId="0" borderId="0" xfId="0" applyNumberFormat="1" applyFont="1" applyFill="1" applyBorder="1" applyAlignment="1">
      <alignment/>
    </xf>
    <xf numFmtId="0" fontId="0" fillId="0" borderId="16" xfId="0" applyFont="1" applyFill="1" applyBorder="1" applyAlignment="1">
      <alignment/>
    </xf>
    <xf numFmtId="3" fontId="18" fillId="0" borderId="21" xfId="0" applyNumberFormat="1" applyFont="1" applyFill="1" applyBorder="1" applyAlignment="1">
      <alignment/>
    </xf>
    <xf numFmtId="1" fontId="18" fillId="0" borderId="12" xfId="0" applyNumberFormat="1" applyFont="1" applyFill="1" applyBorder="1" applyAlignment="1">
      <alignment/>
    </xf>
    <xf numFmtId="0" fontId="0" fillId="0" borderId="0" xfId="0" applyFont="1" applyFill="1" applyBorder="1" applyAlignment="1">
      <alignment/>
    </xf>
    <xf numFmtId="49" fontId="87" fillId="0" borderId="0" xfId="0" applyNumberFormat="1" applyFont="1" applyFill="1" applyBorder="1" applyAlignment="1" quotePrefix="1">
      <alignment/>
    </xf>
    <xf numFmtId="0" fontId="46" fillId="2" borderId="66" xfId="53" applyNumberFormat="1" applyFont="1" applyFill="1" applyBorder="1" applyAlignment="1" applyProtection="1">
      <alignment vertical="center" wrapText="1"/>
      <protection/>
    </xf>
    <xf numFmtId="0" fontId="0" fillId="3" borderId="50" xfId="0" applyFont="1" applyFill="1" applyBorder="1" applyAlignment="1">
      <alignment horizontal="center" vertical="center" wrapText="1"/>
    </xf>
    <xf numFmtId="0" fontId="0" fillId="2" borderId="27" xfId="0" applyFont="1" applyFill="1" applyBorder="1" applyAlignment="1">
      <alignment/>
    </xf>
    <xf numFmtId="0" fontId="30" fillId="2" borderId="27" xfId="0" applyFont="1" applyFill="1" applyBorder="1" applyAlignment="1">
      <alignment horizontal="right" vertical="top" wrapText="1"/>
    </xf>
    <xf numFmtId="0" fontId="36" fillId="3" borderId="56" xfId="0" applyFont="1" applyFill="1" applyBorder="1" applyAlignment="1">
      <alignment horizontal="centerContinuous"/>
    </xf>
    <xf numFmtId="0" fontId="36" fillId="3" borderId="57" xfId="0" applyFont="1" applyFill="1" applyBorder="1" applyAlignment="1">
      <alignment horizontal="centerContinuous"/>
    </xf>
    <xf numFmtId="0" fontId="16" fillId="0" borderId="50" xfId="0" applyNumberFormat="1" applyFont="1" applyBorder="1" applyAlignment="1">
      <alignment horizontal="centerContinuous" wrapText="1"/>
    </xf>
    <xf numFmtId="0" fontId="62" fillId="3" borderId="0" xfId="0" applyFont="1" applyFill="1" applyAlignment="1">
      <alignment wrapText="1"/>
    </xf>
    <xf numFmtId="0" fontId="36" fillId="3" borderId="26" xfId="0" applyFont="1" applyFill="1" applyBorder="1" applyAlignment="1">
      <alignment wrapText="1"/>
    </xf>
    <xf numFmtId="0" fontId="36" fillId="3" borderId="50" xfId="0" applyFont="1" applyFill="1" applyBorder="1" applyAlignment="1">
      <alignment wrapText="1"/>
    </xf>
    <xf numFmtId="173" fontId="19" fillId="2" borderId="0" xfId="67" applyFont="1" applyFill="1" applyAlignment="1">
      <alignment horizontal="right" vertical="top"/>
      <protection/>
    </xf>
    <xf numFmtId="49" fontId="19" fillId="0" borderId="21" xfId="67" applyNumberFormat="1" applyFont="1" applyBorder="1" applyAlignment="1">
      <alignment horizontal="center"/>
      <protection/>
    </xf>
    <xf numFmtId="173" fontId="55" fillId="0" borderId="14" xfId="67" applyFont="1" applyBorder="1" applyAlignment="1">
      <alignment horizontal="centerContinuous" vertical="center"/>
      <protection/>
    </xf>
    <xf numFmtId="173" fontId="55" fillId="0" borderId="22" xfId="67" applyFont="1" applyBorder="1" applyAlignment="1">
      <alignment horizontal="centerContinuous" vertical="center"/>
      <protection/>
    </xf>
    <xf numFmtId="0" fontId="37" fillId="2" borderId="0" xfId="0" applyFont="1" applyFill="1" applyBorder="1" applyAlignment="1">
      <alignment horizontal="left" vertical="center"/>
    </xf>
    <xf numFmtId="0" fontId="16" fillId="2" borderId="0" xfId="0" applyFont="1" applyFill="1" applyBorder="1" applyAlignment="1">
      <alignment horizontal="centerContinuous" vertical="justify"/>
    </xf>
    <xf numFmtId="0" fontId="7" fillId="2" borderId="27" xfId="0" applyFont="1" applyFill="1" applyBorder="1" applyAlignment="1">
      <alignment horizontal="center" vertical="center"/>
    </xf>
    <xf numFmtId="0" fontId="19" fillId="2" borderId="27" xfId="0" applyFont="1" applyFill="1" applyBorder="1" applyAlignment="1">
      <alignment horizontal="right"/>
    </xf>
    <xf numFmtId="0" fontId="19" fillId="0" borderId="27" xfId="0" applyFont="1" applyFill="1" applyBorder="1" applyAlignment="1">
      <alignment horizontal="left" vertical="justify"/>
    </xf>
    <xf numFmtId="2" fontId="0" fillId="0" borderId="8" xfId="0" applyNumberFormat="1" applyFont="1" applyFill="1" applyBorder="1" applyAlignment="1">
      <alignment horizontal="center"/>
    </xf>
    <xf numFmtId="2" fontId="0" fillId="0" borderId="0" xfId="0" applyNumberFormat="1" applyFont="1" applyFill="1" applyBorder="1" applyAlignment="1">
      <alignment horizontal="center"/>
    </xf>
    <xf numFmtId="2" fontId="0" fillId="0" borderId="27" xfId="0" applyNumberFormat="1" applyFont="1" applyFill="1" applyBorder="1" applyAlignment="1">
      <alignment horizontal="center"/>
    </xf>
    <xf numFmtId="0" fontId="7" fillId="3" borderId="57" xfId="0" applyFont="1" applyFill="1" applyBorder="1" applyAlignment="1">
      <alignment horizontal="centerContinuous" vertical="justify"/>
    </xf>
    <xf numFmtId="2" fontId="0" fillId="0" borderId="9" xfId="0" applyNumberFormat="1" applyFont="1" applyFill="1" applyBorder="1" applyAlignment="1">
      <alignment vertical="justify"/>
    </xf>
    <xf numFmtId="2" fontId="0" fillId="0" borderId="34" xfId="0" applyNumberFormat="1" applyFont="1" applyFill="1" applyBorder="1" applyAlignment="1">
      <alignment vertical="justify"/>
    </xf>
    <xf numFmtId="2" fontId="7" fillId="0" borderId="35" xfId="0" applyNumberFormat="1" applyFont="1" applyFill="1" applyBorder="1" applyAlignment="1">
      <alignment vertical="justify"/>
    </xf>
    <xf numFmtId="0" fontId="4" fillId="0" borderId="0" xfId="0" applyFont="1" applyFill="1" applyBorder="1" applyAlignment="1">
      <alignment horizontal="centerContinuous" vertical="justify"/>
    </xf>
    <xf numFmtId="0" fontId="4" fillId="0" borderId="0" xfId="0" applyFont="1" applyFill="1" applyBorder="1" applyAlignment="1">
      <alignment horizontal="left" vertical="justify"/>
    </xf>
    <xf numFmtId="0" fontId="58" fillId="0" borderId="0" xfId="0" applyFont="1" applyFill="1" applyAlignment="1">
      <alignment/>
    </xf>
    <xf numFmtId="0" fontId="0" fillId="0" borderId="52" xfId="0" applyFont="1" applyFill="1" applyBorder="1" applyAlignment="1">
      <alignment horizontal="center" wrapText="1"/>
    </xf>
    <xf numFmtId="0" fontId="4" fillId="0" borderId="27" xfId="0" applyFont="1" applyFill="1" applyBorder="1" applyAlignment="1">
      <alignment horizontal="left" vertical="justify"/>
    </xf>
    <xf numFmtId="0" fontId="9" fillId="2" borderId="0" xfId="27" applyFont="1" applyFill="1" applyBorder="1" applyAlignment="1">
      <alignment vertical="center"/>
      <protection/>
    </xf>
    <xf numFmtId="0" fontId="9" fillId="0" borderId="20" xfId="31" applyFont="1" applyFill="1" applyBorder="1" applyAlignment="1">
      <alignment vertical="center" wrapText="1"/>
      <protection/>
    </xf>
    <xf numFmtId="0" fontId="57" fillId="0" borderId="0" xfId="31" applyFont="1" applyFill="1" applyBorder="1">
      <alignment/>
      <protection/>
    </xf>
    <xf numFmtId="0" fontId="9" fillId="0" borderId="12" xfId="31" applyFont="1" applyFill="1" applyBorder="1" applyAlignment="1">
      <alignment horizontal="center"/>
      <protection/>
    </xf>
    <xf numFmtId="0" fontId="15" fillId="0" borderId="0" xfId="31" applyFont="1" applyFill="1" applyBorder="1" applyAlignment="1">
      <alignment horizontal="center"/>
      <protection/>
    </xf>
    <xf numFmtId="0" fontId="9" fillId="0" borderId="19" xfId="31" applyFont="1" applyFill="1" applyBorder="1" applyAlignment="1">
      <alignment vertical="center" wrapText="1"/>
      <protection/>
    </xf>
    <xf numFmtId="0" fontId="15" fillId="0" borderId="11" xfId="31" applyFont="1" applyFill="1" applyBorder="1" applyAlignment="1">
      <alignment vertical="center" wrapText="1"/>
      <protection/>
    </xf>
    <xf numFmtId="0" fontId="15" fillId="0" borderId="18" xfId="31" applyFont="1" applyFill="1" applyBorder="1" applyAlignment="1">
      <alignment horizontal="center"/>
      <protection/>
    </xf>
    <xf numFmtId="0" fontId="15" fillId="0" borderId="29" xfId="31" applyFont="1" applyFill="1" applyBorder="1" applyAlignment="1">
      <alignment horizontal="center"/>
      <protection/>
    </xf>
    <xf numFmtId="0" fontId="76" fillId="0" borderId="12" xfId="31" applyFont="1" applyFill="1" applyBorder="1" applyAlignment="1">
      <alignment horizontal="left" vertical="center" wrapText="1" indent="1"/>
      <protection/>
    </xf>
    <xf numFmtId="0" fontId="6" fillId="0" borderId="0" xfId="31" applyFont="1" applyFill="1" applyBorder="1">
      <alignment/>
      <protection/>
    </xf>
    <xf numFmtId="0" fontId="6" fillId="0" borderId="21" xfId="31" applyFont="1" applyFill="1" applyBorder="1">
      <alignment/>
      <protection/>
    </xf>
    <xf numFmtId="0" fontId="5" fillId="0" borderId="12" xfId="31" applyFont="1" applyFill="1" applyBorder="1" applyAlignment="1">
      <alignment horizontal="left" vertical="center" wrapText="1" indent="1"/>
      <protection/>
    </xf>
    <xf numFmtId="0" fontId="6" fillId="0" borderId="0" xfId="31" applyFont="1" applyFill="1" applyBorder="1" applyAlignment="1">
      <alignment horizontal="right" indent="1"/>
      <protection/>
    </xf>
    <xf numFmtId="0" fontId="6" fillId="0" borderId="21" xfId="31" applyFont="1" applyFill="1" applyBorder="1" applyAlignment="1">
      <alignment horizontal="right" indent="1"/>
      <protection/>
    </xf>
    <xf numFmtId="0" fontId="6" fillId="0" borderId="12" xfId="31" applyFont="1" applyFill="1" applyBorder="1" applyAlignment="1">
      <alignment horizontal="left" vertical="center" wrapText="1" indent="1"/>
      <protection/>
    </xf>
    <xf numFmtId="3" fontId="6" fillId="0" borderId="0" xfId="31" applyNumberFormat="1" applyFont="1" applyFill="1" applyBorder="1">
      <alignment/>
      <protection/>
    </xf>
    <xf numFmtId="3" fontId="6" fillId="0" borderId="0" xfId="31" applyNumberFormat="1" applyFont="1" applyFill="1" applyBorder="1" applyAlignment="1">
      <alignment horizontal="right"/>
      <protection/>
    </xf>
    <xf numFmtId="3" fontId="6" fillId="0" borderId="21" xfId="31" applyNumberFormat="1" applyFont="1" applyFill="1" applyBorder="1" applyAlignment="1">
      <alignment horizontal="right" indent="1"/>
      <protection/>
    </xf>
    <xf numFmtId="164" fontId="6" fillId="0" borderId="0" xfId="31" applyNumberFormat="1" applyFont="1" applyFill="1" applyBorder="1" applyAlignment="1">
      <alignment vertical="center"/>
      <protection/>
    </xf>
    <xf numFmtId="173" fontId="6" fillId="0" borderId="0" xfId="31" applyNumberFormat="1" applyFont="1" applyFill="1" applyBorder="1" applyAlignment="1">
      <alignment horizontal="right" vertical="center"/>
      <protection/>
    </xf>
    <xf numFmtId="173" fontId="6" fillId="0" borderId="21" xfId="31" applyNumberFormat="1" applyFont="1" applyFill="1" applyBorder="1" applyAlignment="1">
      <alignment horizontal="right" vertical="center" indent="1"/>
      <protection/>
    </xf>
    <xf numFmtId="3" fontId="6" fillId="0" borderId="21" xfId="31" applyNumberFormat="1" applyFont="1" applyFill="1" applyBorder="1" applyAlignment="1">
      <alignment horizontal="right" vertical="center" indent="1"/>
      <protection/>
    </xf>
    <xf numFmtId="0" fontId="6" fillId="0" borderId="12" xfId="31" applyFont="1" applyFill="1" applyBorder="1" applyAlignment="1">
      <alignment horizontal="left" vertical="center" wrapText="1" indent="2"/>
      <protection/>
    </xf>
    <xf numFmtId="3" fontId="5" fillId="0" borderId="0" xfId="31" applyNumberFormat="1" applyFont="1" applyFill="1" applyBorder="1">
      <alignment/>
      <protection/>
    </xf>
    <xf numFmtId="3" fontId="5" fillId="0" borderId="0" xfId="31" applyNumberFormat="1" applyFont="1" applyFill="1" applyBorder="1" applyAlignment="1">
      <alignment horizontal="right"/>
      <protection/>
    </xf>
    <xf numFmtId="0" fontId="6" fillId="0" borderId="21" xfId="31" applyFont="1" applyFill="1" applyBorder="1" applyAlignment="1">
      <alignment horizontal="right"/>
      <protection/>
    </xf>
    <xf numFmtId="173" fontId="6" fillId="0" borderId="0" xfId="31" applyNumberFormat="1" applyFont="1" applyFill="1" applyBorder="1">
      <alignment/>
      <protection/>
    </xf>
    <xf numFmtId="173" fontId="6" fillId="0" borderId="0" xfId="31" applyNumberFormat="1" applyFont="1" applyFill="1" applyBorder="1" applyAlignment="1">
      <alignment horizontal="right"/>
      <protection/>
    </xf>
    <xf numFmtId="173" fontId="6" fillId="0" borderId="21" xfId="31" applyNumberFormat="1" applyFont="1" applyFill="1" applyBorder="1" applyAlignment="1">
      <alignment horizontal="right" indent="1"/>
      <protection/>
    </xf>
    <xf numFmtId="164" fontId="6" fillId="0" borderId="0" xfId="31" applyNumberFormat="1" applyFont="1" applyFill="1" applyBorder="1" applyAlignment="1">
      <alignment horizontal="right" vertical="center"/>
      <protection/>
    </xf>
    <xf numFmtId="0" fontId="6" fillId="0" borderId="21" xfId="31" applyFont="1" applyFill="1" applyBorder="1" applyAlignment="1">
      <alignment horizontal="right" vertical="center" indent="1"/>
      <protection/>
    </xf>
    <xf numFmtId="164" fontId="6" fillId="0" borderId="0" xfId="31" applyNumberFormat="1" applyFont="1" applyFill="1" applyBorder="1">
      <alignment/>
      <protection/>
    </xf>
    <xf numFmtId="164" fontId="6" fillId="0" borderId="0" xfId="31" applyNumberFormat="1" applyFont="1" applyFill="1" applyBorder="1" applyAlignment="1">
      <alignment horizontal="right"/>
      <protection/>
    </xf>
    <xf numFmtId="173" fontId="6" fillId="0" borderId="0" xfId="31" applyNumberFormat="1" applyFont="1" applyFill="1" applyBorder="1" applyAlignment="1">
      <alignment vertical="center"/>
      <protection/>
    </xf>
    <xf numFmtId="0" fontId="6" fillId="0" borderId="12" xfId="31" applyFont="1" applyFill="1" applyBorder="1" applyAlignment="1">
      <alignment vertical="center" wrapText="1"/>
      <protection/>
    </xf>
    <xf numFmtId="0" fontId="6" fillId="0" borderId="0" xfId="31" applyFont="1" applyFill="1" applyBorder="1" applyAlignment="1">
      <alignment/>
      <protection/>
    </xf>
    <xf numFmtId="0" fontId="6" fillId="0" borderId="0" xfId="31" applyFont="1" applyFill="1" applyBorder="1" applyAlignment="1">
      <alignment horizontal="right"/>
      <protection/>
    </xf>
    <xf numFmtId="0" fontId="11" fillId="0" borderId="12" xfId="31" applyFont="1" applyFill="1" applyBorder="1" applyAlignment="1">
      <alignment horizontal="left" vertical="center" wrapText="1" indent="1"/>
      <protection/>
    </xf>
    <xf numFmtId="0" fontId="6" fillId="0" borderId="12" xfId="31" applyFont="1" applyFill="1" applyBorder="1" applyAlignment="1">
      <alignment horizontal="left" vertical="center" wrapText="1" indent="3"/>
      <protection/>
    </xf>
    <xf numFmtId="0" fontId="6" fillId="0" borderId="12" xfId="31" applyFont="1" applyFill="1" applyBorder="1" applyAlignment="1">
      <alignment horizontal="left" vertical="center" wrapText="1" indent="4"/>
      <protection/>
    </xf>
    <xf numFmtId="173" fontId="6" fillId="0" borderId="21" xfId="31" applyNumberFormat="1" applyFont="1" applyFill="1" applyBorder="1" applyAlignment="1">
      <alignment vertical="center"/>
      <protection/>
    </xf>
    <xf numFmtId="0" fontId="6" fillId="0" borderId="21" xfId="31" applyFont="1" applyFill="1" applyBorder="1" applyAlignment="1">
      <alignment vertical="center"/>
      <protection/>
    </xf>
    <xf numFmtId="4" fontId="6" fillId="0" borderId="0" xfId="31" applyNumberFormat="1" applyFont="1" applyFill="1" applyBorder="1" applyAlignment="1">
      <alignment horizontal="right"/>
      <protection/>
    </xf>
    <xf numFmtId="4" fontId="6" fillId="0" borderId="21" xfId="31" applyNumberFormat="1" applyFont="1" applyFill="1" applyBorder="1" applyAlignment="1">
      <alignment horizontal="right" indent="1"/>
      <protection/>
    </xf>
    <xf numFmtId="0" fontId="6" fillId="0" borderId="0" xfId="31" applyFont="1" applyFill="1" applyBorder="1" applyAlignment="1">
      <alignment horizontal="right" vertical="center"/>
      <protection/>
    </xf>
    <xf numFmtId="173" fontId="6" fillId="0" borderId="21" xfId="31" applyNumberFormat="1" applyFont="1" applyFill="1" applyBorder="1" applyAlignment="1">
      <alignment/>
      <protection/>
    </xf>
    <xf numFmtId="164" fontId="5" fillId="0" borderId="12" xfId="31" applyNumberFormat="1" applyFont="1" applyFill="1" applyBorder="1" applyAlignment="1">
      <alignment horizontal="left" vertical="center" wrapText="1" indent="1"/>
      <protection/>
    </xf>
    <xf numFmtId="0" fontId="57" fillId="0" borderId="0" xfId="0" applyFont="1" applyFill="1" applyBorder="1" applyAlignment="1">
      <alignment/>
    </xf>
    <xf numFmtId="4" fontId="6" fillId="0" borderId="21" xfId="31" applyNumberFormat="1" applyFont="1" applyFill="1" applyBorder="1" applyAlignment="1">
      <alignment horizontal="right" vertical="center" indent="1"/>
      <protection/>
    </xf>
    <xf numFmtId="0" fontId="6" fillId="0" borderId="19" xfId="31" applyFont="1" applyFill="1" applyBorder="1" applyAlignment="1">
      <alignment horizontal="left" vertical="center" wrapText="1" indent="1"/>
      <protection/>
    </xf>
    <xf numFmtId="173" fontId="6" fillId="0" borderId="3" xfId="31" applyNumberFormat="1" applyFont="1" applyFill="1" applyBorder="1" applyAlignment="1">
      <alignment horizontal="right" vertical="center"/>
      <protection/>
    </xf>
    <xf numFmtId="173" fontId="6" fillId="0" borderId="6" xfId="31" applyNumberFormat="1" applyFont="1" applyFill="1" applyBorder="1" applyAlignment="1">
      <alignment horizontal="right" vertical="center" indent="1"/>
      <protection/>
    </xf>
    <xf numFmtId="0" fontId="74" fillId="0" borderId="0" xfId="31" applyFont="1" applyFill="1" applyBorder="1" applyAlignment="1">
      <alignment vertical="center"/>
      <protection/>
    </xf>
    <xf numFmtId="0" fontId="6" fillId="0" borderId="0" xfId="31" applyFont="1" applyFill="1" applyBorder="1">
      <alignment/>
      <protection/>
    </xf>
    <xf numFmtId="0" fontId="6" fillId="0" borderId="0" xfId="31" applyFont="1" applyFill="1" applyBorder="1" applyAlignment="1">
      <alignment vertical="center"/>
      <protection/>
    </xf>
    <xf numFmtId="0" fontId="57" fillId="0" borderId="0" xfId="31" applyFont="1" applyFill="1" applyBorder="1" applyAlignment="1">
      <alignment vertical="center"/>
      <protection/>
    </xf>
    <xf numFmtId="0" fontId="57" fillId="0" borderId="0" xfId="31" applyFont="1" applyFill="1" applyBorder="1" applyAlignment="1">
      <alignment vertical="center" wrapText="1"/>
      <protection/>
    </xf>
    <xf numFmtId="173" fontId="7" fillId="0" borderId="12" xfId="0" applyNumberFormat="1" applyFont="1" applyFill="1" applyBorder="1" applyAlignment="1">
      <alignment/>
    </xf>
    <xf numFmtId="173" fontId="0" fillId="0" borderId="12" xfId="0" applyNumberFormat="1" applyFont="1" applyFill="1" applyBorder="1" applyAlignment="1">
      <alignment/>
    </xf>
    <xf numFmtId="173" fontId="0" fillId="0" borderId="0" xfId="0" applyNumberFormat="1" applyFont="1" applyFill="1" applyBorder="1" applyAlignment="1">
      <alignment/>
    </xf>
    <xf numFmtId="173" fontId="7" fillId="0" borderId="0" xfId="0" applyNumberFormat="1" applyFont="1" applyFill="1" applyBorder="1" applyAlignment="1">
      <alignment/>
    </xf>
    <xf numFmtId="173" fontId="0" fillId="0" borderId="30" xfId="0" applyNumberFormat="1" applyFont="1" applyFill="1" applyBorder="1" applyAlignment="1">
      <alignment/>
    </xf>
    <xf numFmtId="0" fontId="7" fillId="0" borderId="10" xfId="0" applyFont="1" applyFill="1" applyBorder="1" applyAlignment="1">
      <alignment/>
    </xf>
    <xf numFmtId="173" fontId="7" fillId="0" borderId="12" xfId="0" applyNumberFormat="1" applyFont="1" applyFill="1" applyBorder="1" applyAlignment="1">
      <alignment/>
    </xf>
    <xf numFmtId="173" fontId="0" fillId="0" borderId="12" xfId="0" applyNumberFormat="1" applyFont="1" applyFill="1" applyBorder="1" applyAlignment="1">
      <alignment/>
    </xf>
    <xf numFmtId="173" fontId="7" fillId="0" borderId="21" xfId="0" applyNumberFormat="1" applyFont="1" applyFill="1" applyBorder="1" applyAlignment="1">
      <alignment horizontal="right"/>
    </xf>
    <xf numFmtId="173" fontId="0" fillId="0" borderId="21" xfId="0" applyNumberFormat="1" applyFont="1" applyFill="1" applyBorder="1" applyAlignment="1">
      <alignment horizontal="right"/>
    </xf>
    <xf numFmtId="173" fontId="0" fillId="0" borderId="21" xfId="0" applyNumberFormat="1" applyFont="1" applyFill="1" applyBorder="1" applyAlignment="1">
      <alignment/>
    </xf>
    <xf numFmtId="173" fontId="0" fillId="0" borderId="28" xfId="0" applyNumberFormat="1" applyFont="1" applyFill="1" applyBorder="1" applyAlignment="1">
      <alignment horizontal="right"/>
    </xf>
    <xf numFmtId="173" fontId="7" fillId="0" borderId="34" xfId="0" applyNumberFormat="1" applyFont="1" applyFill="1" applyBorder="1" applyAlignment="1">
      <alignment/>
    </xf>
    <xf numFmtId="173" fontId="0" fillId="0" borderId="34" xfId="0" applyNumberFormat="1" applyFont="1" applyFill="1" applyBorder="1" applyAlignment="1">
      <alignment/>
    </xf>
    <xf numFmtId="173" fontId="0" fillId="0" borderId="34" xfId="0" applyNumberFormat="1" applyFont="1" applyFill="1" applyBorder="1" applyAlignment="1">
      <alignment horizontal="right"/>
    </xf>
    <xf numFmtId="173" fontId="0" fillId="0" borderId="35" xfId="0" applyNumberFormat="1" applyFont="1" applyFill="1" applyBorder="1" applyAlignment="1">
      <alignment horizontal="right"/>
    </xf>
    <xf numFmtId="0" fontId="88" fillId="3" borderId="0" xfId="0" applyFont="1" applyFill="1" applyBorder="1" applyAlignment="1">
      <alignment/>
    </xf>
    <xf numFmtId="0" fontId="33" fillId="2" borderId="31" xfId="0" applyFont="1" applyFill="1" applyBorder="1" applyAlignment="1">
      <alignment horizontal="right" vertical="top"/>
    </xf>
    <xf numFmtId="0" fontId="9" fillId="2" borderId="31" xfId="40" applyFont="1" applyFill="1" applyBorder="1" applyAlignment="1">
      <alignment horizontal="center" vertical="top"/>
      <protection/>
    </xf>
    <xf numFmtId="0" fontId="4" fillId="2" borderId="8" xfId="0" applyFont="1" applyFill="1" applyBorder="1" applyAlignment="1">
      <alignment vertical="justify"/>
    </xf>
    <xf numFmtId="164" fontId="71" fillId="0" borderId="0" xfId="0" applyNumberFormat="1" applyFont="1" applyFill="1" applyAlignment="1">
      <alignment/>
    </xf>
    <xf numFmtId="2" fontId="6" fillId="0" borderId="0" xfId="0" applyNumberFormat="1" applyFont="1" applyFill="1" applyAlignment="1">
      <alignment/>
    </xf>
    <xf numFmtId="164" fontId="64" fillId="0" borderId="0" xfId="0" applyNumberFormat="1" applyFont="1" applyFill="1" applyAlignment="1">
      <alignment/>
    </xf>
    <xf numFmtId="169" fontId="71" fillId="0" borderId="0" xfId="0" applyNumberFormat="1" applyFont="1" applyFill="1" applyAlignment="1">
      <alignment/>
    </xf>
    <xf numFmtId="0" fontId="57" fillId="0" borderId="0" xfId="32" applyFont="1" applyFill="1">
      <alignment/>
      <protection/>
    </xf>
    <xf numFmtId="0" fontId="9" fillId="2" borderId="0" xfId="32" applyFont="1" applyFill="1" applyBorder="1" applyAlignment="1">
      <alignment horizontal="left" vertical="center" wrapText="1"/>
      <protection/>
    </xf>
    <xf numFmtId="0" fontId="9" fillId="2" borderId="0" xfId="0" applyFont="1" applyFill="1" applyBorder="1" applyAlignment="1">
      <alignment horizontal="left" vertical="center"/>
    </xf>
    <xf numFmtId="0" fontId="6" fillId="2" borderId="0" xfId="0" applyFont="1" applyFill="1" applyBorder="1" applyAlignment="1">
      <alignment horizontal="left" vertical="center"/>
    </xf>
    <xf numFmtId="167" fontId="6" fillId="2" borderId="0" xfId="0" applyNumberFormat="1" applyFont="1" applyFill="1" applyBorder="1" applyAlignment="1">
      <alignment horizontal="centerContinuous" vertical="justify"/>
    </xf>
    <xf numFmtId="0" fontId="6" fillId="0" borderId="0" xfId="0" applyFont="1" applyFill="1" applyAlignment="1">
      <alignment vertical="center"/>
    </xf>
    <xf numFmtId="168" fontId="64" fillId="0" borderId="0" xfId="0" applyNumberFormat="1" applyFont="1" applyFill="1" applyAlignment="1">
      <alignment/>
    </xf>
    <xf numFmtId="0" fontId="57" fillId="0" borderId="0" xfId="0" applyFont="1" applyFill="1" applyAlignment="1">
      <alignment/>
    </xf>
    <xf numFmtId="0" fontId="64" fillId="0" borderId="0" xfId="0" applyFont="1" applyFill="1" applyAlignment="1">
      <alignment/>
    </xf>
    <xf numFmtId="0" fontId="6" fillId="0" borderId="23" xfId="0" applyFont="1" applyFill="1" applyBorder="1" applyAlignment="1">
      <alignment/>
    </xf>
    <xf numFmtId="0" fontId="6" fillId="0" borderId="24" xfId="0" applyFont="1" applyFill="1" applyBorder="1" applyAlignment="1">
      <alignment/>
    </xf>
    <xf numFmtId="0" fontId="64" fillId="0" borderId="23" xfId="0" applyFont="1" applyFill="1" applyBorder="1" applyAlignment="1">
      <alignment/>
    </xf>
    <xf numFmtId="0" fontId="64" fillId="0" borderId="24" xfId="0" applyFont="1" applyFill="1" applyBorder="1" applyAlignment="1">
      <alignment horizontal="centerContinuous"/>
    </xf>
    <xf numFmtId="0" fontId="6" fillId="0" borderId="23" xfId="0" applyFont="1" applyBorder="1" applyAlignment="1">
      <alignment/>
    </xf>
    <xf numFmtId="0" fontId="6" fillId="0" borderId="24" xfId="0" applyFont="1" applyBorder="1" applyAlignment="1">
      <alignment/>
    </xf>
    <xf numFmtId="0" fontId="64" fillId="0" borderId="20" xfId="0" applyFont="1" applyFill="1" applyBorder="1" applyAlignment="1">
      <alignment/>
    </xf>
    <xf numFmtId="0" fontId="64" fillId="0" borderId="16" xfId="0" applyFont="1" applyFill="1" applyBorder="1" applyAlignment="1">
      <alignment horizontal="centerContinuous" vertical="center"/>
    </xf>
    <xf numFmtId="0" fontId="64" fillId="0" borderId="17" xfId="0" applyFont="1" applyFill="1" applyBorder="1" applyAlignment="1">
      <alignment horizontal="center"/>
    </xf>
    <xf numFmtId="0" fontId="69" fillId="0" borderId="14" xfId="0" applyFont="1" applyFill="1" applyBorder="1" applyAlignment="1">
      <alignment/>
    </xf>
    <xf numFmtId="0" fontId="64" fillId="0" borderId="16" xfId="0" applyFont="1" applyFill="1" applyBorder="1" applyAlignment="1">
      <alignment/>
    </xf>
    <xf numFmtId="0" fontId="64" fillId="0" borderId="17" xfId="0" applyFont="1" applyFill="1" applyBorder="1" applyAlignment="1">
      <alignment/>
    </xf>
    <xf numFmtId="0" fontId="64" fillId="0" borderId="14" xfId="0" applyFont="1" applyFill="1" applyBorder="1" applyAlignment="1">
      <alignment/>
    </xf>
    <xf numFmtId="0" fontId="70" fillId="0" borderId="14" xfId="0" applyFont="1" applyFill="1" applyBorder="1" applyAlignment="1">
      <alignment/>
    </xf>
    <xf numFmtId="0" fontId="6" fillId="0" borderId="20" xfId="0" applyFont="1" applyFill="1" applyBorder="1" applyAlignment="1">
      <alignment/>
    </xf>
    <xf numFmtId="0" fontId="6" fillId="0" borderId="16" xfId="0" applyFont="1" applyFill="1" applyBorder="1" applyAlignment="1">
      <alignment horizontal="centerContinuous" vertical="center"/>
    </xf>
    <xf numFmtId="0" fontId="6" fillId="0" borderId="16" xfId="0" applyFont="1" applyFill="1" applyBorder="1" applyAlignment="1">
      <alignment/>
    </xf>
    <xf numFmtId="0" fontId="6" fillId="0" borderId="17" xfId="0" applyFont="1" applyFill="1" applyBorder="1" applyAlignment="1">
      <alignment/>
    </xf>
    <xf numFmtId="0" fontId="6" fillId="0" borderId="0" xfId="0" applyFont="1" applyFill="1" applyAlignment="1">
      <alignment horizontal="centerContinuous" vertical="justify"/>
    </xf>
    <xf numFmtId="0" fontId="6" fillId="0" borderId="76" xfId="0" applyFont="1" applyFill="1" applyBorder="1" applyAlignment="1">
      <alignment horizontal="center"/>
    </xf>
    <xf numFmtId="0" fontId="64" fillId="0" borderId="59" xfId="0" applyFont="1" applyFill="1" applyBorder="1" applyAlignment="1">
      <alignment horizontal="centerContinuous"/>
    </xf>
    <xf numFmtId="0" fontId="64" fillId="0" borderId="60" xfId="0" applyFont="1" applyFill="1" applyBorder="1" applyAlignment="1">
      <alignment horizontal="centerContinuous"/>
    </xf>
    <xf numFmtId="0" fontId="64" fillId="0" borderId="37" xfId="0" applyFont="1" applyFill="1" applyBorder="1" applyAlignment="1">
      <alignment horizontal="centerContinuous" vertical="center"/>
    </xf>
    <xf numFmtId="0" fontId="89" fillId="0" borderId="0" xfId="0" applyFont="1" applyBorder="1" applyAlignment="1">
      <alignment/>
    </xf>
    <xf numFmtId="0" fontId="25" fillId="2" borderId="3" xfId="35" applyNumberFormat="1" applyFont="1" applyFill="1" applyBorder="1" applyAlignment="1" applyProtection="1">
      <alignment horizontal="left" vertical="center" wrapText="1"/>
      <protection/>
    </xf>
    <xf numFmtId="0" fontId="24" fillId="2" borderId="66" xfId="35" applyNumberFormat="1" applyFont="1" applyFill="1" applyBorder="1" applyAlignment="1" applyProtection="1">
      <alignment horizontal="right" vertical="center" wrapText="1"/>
      <protection/>
    </xf>
    <xf numFmtId="0" fontId="24" fillId="2" borderId="66" xfId="35" applyNumberFormat="1" applyFont="1" applyFill="1" applyBorder="1" applyAlignment="1" applyProtection="1">
      <alignment horizontal="right" wrapText="1"/>
      <protection/>
    </xf>
    <xf numFmtId="0" fontId="46" fillId="2" borderId="0" xfId="49" applyNumberFormat="1" applyFont="1" applyFill="1" applyBorder="1" applyAlignment="1" applyProtection="1">
      <alignment vertical="center" wrapText="1"/>
      <protection/>
    </xf>
    <xf numFmtId="0" fontId="6" fillId="0" borderId="0" xfId="49" applyFill="1">
      <alignment/>
      <protection/>
    </xf>
    <xf numFmtId="0" fontId="46" fillId="0" borderId="66" xfId="49" applyNumberFormat="1" applyFont="1" applyFill="1" applyBorder="1" applyAlignment="1" applyProtection="1">
      <alignment horizontal="left" vertical="center" wrapText="1"/>
      <protection/>
    </xf>
    <xf numFmtId="0" fontId="6" fillId="0" borderId="66" xfId="49" applyFill="1" applyBorder="1">
      <alignment/>
      <protection/>
    </xf>
    <xf numFmtId="0" fontId="46" fillId="0" borderId="66" xfId="49" applyNumberFormat="1" applyFont="1" applyFill="1" applyBorder="1" applyAlignment="1" applyProtection="1">
      <alignment vertical="center" wrapText="1"/>
      <protection/>
    </xf>
    <xf numFmtId="0" fontId="6" fillId="0" borderId="0" xfId="50" applyFill="1">
      <alignment/>
      <protection/>
    </xf>
    <xf numFmtId="0" fontId="46" fillId="2" borderId="0" xfId="50" applyNumberFormat="1" applyFont="1" applyFill="1" applyBorder="1" applyAlignment="1" applyProtection="1">
      <alignment vertical="center" wrapText="1"/>
      <protection/>
    </xf>
    <xf numFmtId="0" fontId="46" fillId="0" borderId="66" xfId="50" applyNumberFormat="1" applyFont="1" applyFill="1" applyBorder="1" applyAlignment="1" applyProtection="1">
      <alignment horizontal="left" vertical="center" wrapText="1"/>
      <protection/>
    </xf>
    <xf numFmtId="0" fontId="6" fillId="0" borderId="66" xfId="50" applyFill="1" applyBorder="1">
      <alignment/>
      <protection/>
    </xf>
    <xf numFmtId="0" fontId="46" fillId="0" borderId="66" xfId="50" applyNumberFormat="1" applyFont="1" applyFill="1" applyBorder="1" applyAlignment="1" applyProtection="1">
      <alignment vertical="center" wrapText="1"/>
      <protection/>
    </xf>
    <xf numFmtId="0" fontId="0" fillId="0" borderId="0" xfId="0" applyFill="1" applyAlignment="1">
      <alignment/>
    </xf>
    <xf numFmtId="0" fontId="36" fillId="0" borderId="5" xfId="43" applyFont="1" applyFill="1" applyBorder="1" applyAlignment="1">
      <alignment vertical="justify"/>
      <protection/>
    </xf>
    <xf numFmtId="0" fontId="36" fillId="0" borderId="7" xfId="43" applyFont="1" applyFill="1" applyBorder="1">
      <alignment/>
      <protection/>
    </xf>
    <xf numFmtId="0" fontId="79" fillId="0" borderId="0" xfId="38" applyFont="1" applyFill="1" applyBorder="1">
      <alignment/>
      <protection/>
    </xf>
    <xf numFmtId="0" fontId="4" fillId="2" borderId="0" xfId="38" applyFont="1" applyFill="1" applyBorder="1" applyAlignment="1">
      <alignment horizontal="left"/>
      <protection/>
    </xf>
    <xf numFmtId="0" fontId="0" fillId="2" borderId="13" xfId="0" applyFill="1" applyBorder="1" applyAlignment="1">
      <alignment vertical="top"/>
    </xf>
    <xf numFmtId="0" fontId="79" fillId="2" borderId="13" xfId="0" applyFont="1" applyFill="1" applyBorder="1" applyAlignment="1">
      <alignment/>
    </xf>
    <xf numFmtId="0" fontId="0" fillId="2" borderId="13" xfId="0" applyFill="1" applyBorder="1" applyAlignment="1">
      <alignment/>
    </xf>
    <xf numFmtId="0" fontId="0" fillId="0" borderId="13" xfId="0" applyBorder="1" applyAlignment="1">
      <alignment vertical="top"/>
    </xf>
    <xf numFmtId="0" fontId="0" fillId="0" borderId="13" xfId="0" applyBorder="1" applyAlignment="1">
      <alignment/>
    </xf>
    <xf numFmtId="0" fontId="0" fillId="0" borderId="13" xfId="0" applyBorder="1" applyAlignment="1">
      <alignment wrapText="1"/>
    </xf>
    <xf numFmtId="0" fontId="90" fillId="2" borderId="0" xfId="44" applyFont="1" applyFill="1" applyAlignment="1">
      <alignment horizontal="left" vertical="center"/>
      <protection/>
    </xf>
    <xf numFmtId="0" fontId="92" fillId="2" borderId="0" xfId="57" applyFont="1" applyFill="1" applyAlignment="1">
      <alignment horizontal="left" vertical="center"/>
      <protection/>
    </xf>
    <xf numFmtId="0" fontId="93" fillId="2" borderId="3" xfId="57" applyFont="1" applyFill="1" applyBorder="1" applyAlignment="1">
      <alignment horizontal="right"/>
      <protection/>
    </xf>
    <xf numFmtId="0" fontId="93" fillId="2" borderId="0" xfId="57" applyFont="1" applyFill="1" applyBorder="1" applyAlignment="1">
      <alignment horizontal="right"/>
      <protection/>
    </xf>
    <xf numFmtId="0" fontId="82" fillId="2" borderId="0" xfId="57" applyFont="1" applyFill="1" applyBorder="1" applyAlignment="1">
      <alignment horizontal="right"/>
      <protection/>
    </xf>
    <xf numFmtId="0" fontId="63" fillId="0" borderId="0" xfId="36">
      <alignment/>
      <protection/>
    </xf>
    <xf numFmtId="0" fontId="5" fillId="0" borderId="11" xfId="48" applyFont="1" applyBorder="1" applyAlignment="1">
      <alignment horizontal="center"/>
      <protection/>
    </xf>
    <xf numFmtId="0" fontId="5" fillId="0" borderId="15" xfId="48" applyFont="1" applyBorder="1" applyAlignment="1">
      <alignment horizontal="centerContinuous"/>
      <protection/>
    </xf>
    <xf numFmtId="0" fontId="5" fillId="0" borderId="22" xfId="48" applyFont="1" applyBorder="1" applyAlignment="1">
      <alignment horizontal="centerContinuous"/>
      <protection/>
    </xf>
    <xf numFmtId="0" fontId="5" fillId="0" borderId="14" xfId="48" applyFont="1" applyBorder="1" applyAlignment="1">
      <alignment horizontal="centerContinuous"/>
      <protection/>
    </xf>
    <xf numFmtId="0" fontId="6" fillId="0" borderId="0" xfId="48">
      <alignment/>
      <protection/>
    </xf>
    <xf numFmtId="0" fontId="0" fillId="0" borderId="19" xfId="51" applyFont="1" applyBorder="1" applyAlignment="1">
      <alignment horizontal="center"/>
      <protection/>
    </xf>
    <xf numFmtId="0" fontId="6" fillId="0" borderId="3" xfId="48" applyFont="1" applyBorder="1" applyAlignment="1">
      <alignment horizontal="center"/>
      <protection/>
    </xf>
    <xf numFmtId="2" fontId="6" fillId="0" borderId="3" xfId="48" applyNumberFormat="1" applyFont="1" applyBorder="1" applyAlignment="1">
      <alignment horizontal="center"/>
      <protection/>
    </xf>
    <xf numFmtId="0" fontId="6" fillId="0" borderId="17" xfId="48" applyFont="1" applyBorder="1" applyAlignment="1">
      <alignment horizontal="center"/>
      <protection/>
    </xf>
    <xf numFmtId="0" fontId="6" fillId="0" borderId="15" xfId="48" applyFont="1" applyBorder="1" applyAlignment="1">
      <alignment horizontal="center"/>
      <protection/>
    </xf>
    <xf numFmtId="2" fontId="6" fillId="0" borderId="6" xfId="48" applyNumberFormat="1" applyFont="1" applyBorder="1" applyAlignment="1">
      <alignment horizontal="center"/>
      <protection/>
    </xf>
    <xf numFmtId="0" fontId="5" fillId="0" borderId="11" xfId="30" applyFont="1" applyBorder="1">
      <alignment/>
      <protection/>
    </xf>
    <xf numFmtId="164" fontId="5" fillId="0" borderId="0" xfId="48" applyNumberFormat="1" applyFont="1" applyBorder="1">
      <alignment/>
      <protection/>
    </xf>
    <xf numFmtId="164" fontId="5" fillId="0" borderId="20" xfId="48" applyNumberFormat="1" applyFont="1" applyBorder="1">
      <alignment/>
      <protection/>
    </xf>
    <xf numFmtId="164" fontId="5" fillId="0" borderId="21" xfId="48" applyNumberFormat="1" applyFont="1" applyBorder="1">
      <alignment/>
      <protection/>
    </xf>
    <xf numFmtId="0" fontId="6" fillId="0" borderId="0" xfId="30">
      <alignment/>
      <protection/>
    </xf>
    <xf numFmtId="0" fontId="67" fillId="0" borderId="12" xfId="30" applyFont="1" applyBorder="1">
      <alignment/>
      <protection/>
    </xf>
    <xf numFmtId="164" fontId="67" fillId="0" borderId="0" xfId="48" applyNumberFormat="1" applyFont="1" applyBorder="1">
      <alignment/>
      <protection/>
    </xf>
    <xf numFmtId="164" fontId="67" fillId="0" borderId="16" xfId="48" applyNumberFormat="1" applyFont="1" applyBorder="1">
      <alignment/>
      <protection/>
    </xf>
    <xf numFmtId="164" fontId="67" fillId="0" borderId="21" xfId="48" applyNumberFormat="1" applyFont="1" applyBorder="1">
      <alignment/>
      <protection/>
    </xf>
    <xf numFmtId="0" fontId="6" fillId="0" borderId="12" xfId="30" applyFont="1" applyBorder="1">
      <alignment/>
      <protection/>
    </xf>
    <xf numFmtId="164" fontId="6" fillId="0" borderId="0" xfId="48" applyNumberFormat="1" applyFont="1" applyBorder="1">
      <alignment/>
      <protection/>
    </xf>
    <xf numFmtId="164" fontId="6" fillId="0" borderId="16" xfId="48" applyNumberFormat="1" applyFont="1" applyBorder="1">
      <alignment/>
      <protection/>
    </xf>
    <xf numFmtId="164" fontId="6" fillId="0" borderId="21" xfId="48" applyNumberFormat="1" applyFont="1" applyBorder="1">
      <alignment/>
      <protection/>
    </xf>
    <xf numFmtId="0" fontId="0" fillId="0" borderId="12" xfId="51" applyFont="1" applyBorder="1" applyAlignment="1">
      <alignment horizontal="left" indent="3"/>
      <protection/>
    </xf>
    <xf numFmtId="0" fontId="5" fillId="0" borderId="12" xfId="30" applyFont="1" applyBorder="1">
      <alignment/>
      <protection/>
    </xf>
    <xf numFmtId="164" fontId="5" fillId="0" borderId="16" xfId="48" applyNumberFormat="1" applyFont="1" applyBorder="1">
      <alignment/>
      <protection/>
    </xf>
    <xf numFmtId="0" fontId="0" fillId="0" borderId="12" xfId="51" applyFont="1" applyBorder="1" applyAlignment="1">
      <alignment horizontal="left" indent="5"/>
      <protection/>
    </xf>
    <xf numFmtId="0" fontId="0" fillId="0" borderId="12" xfId="51" applyFont="1" applyBorder="1" applyAlignment="1">
      <alignment horizontal="left" indent="5"/>
      <protection/>
    </xf>
    <xf numFmtId="0" fontId="67" fillId="0" borderId="19" xfId="30" applyFont="1" applyBorder="1">
      <alignment/>
      <protection/>
    </xf>
    <xf numFmtId="164" fontId="67" fillId="0" borderId="3" xfId="48" applyNumberFormat="1" applyFont="1" applyBorder="1">
      <alignment/>
      <protection/>
    </xf>
    <xf numFmtId="164" fontId="67" fillId="0" borderId="17" xfId="48" applyNumberFormat="1" applyFont="1" applyBorder="1">
      <alignment/>
      <protection/>
    </xf>
    <xf numFmtId="164" fontId="67" fillId="0" borderId="6" xfId="48" applyNumberFormat="1" applyFont="1" applyBorder="1">
      <alignment/>
      <protection/>
    </xf>
    <xf numFmtId="0" fontId="67" fillId="0" borderId="0" xfId="30" applyFont="1">
      <alignment/>
      <protection/>
    </xf>
    <xf numFmtId="0" fontId="6" fillId="0" borderId="11" xfId="30" applyFont="1" applyBorder="1">
      <alignment/>
      <protection/>
    </xf>
    <xf numFmtId="164" fontId="6" fillId="0" borderId="18" xfId="48" applyNumberFormat="1" applyFont="1" applyBorder="1">
      <alignment/>
      <protection/>
    </xf>
    <xf numFmtId="164" fontId="6" fillId="0" borderId="20" xfId="48" applyNumberFormat="1" applyFont="1" applyBorder="1">
      <alignment/>
      <protection/>
    </xf>
    <xf numFmtId="164" fontId="6" fillId="0" borderId="29" xfId="48" applyNumberFormat="1" applyFont="1" applyBorder="1">
      <alignment/>
      <protection/>
    </xf>
    <xf numFmtId="0" fontId="6" fillId="0" borderId="19" xfId="30" applyFont="1" applyBorder="1">
      <alignment/>
      <protection/>
    </xf>
    <xf numFmtId="164" fontId="6" fillId="0" borderId="3" xfId="48" applyNumberFormat="1" applyFont="1" applyBorder="1">
      <alignment/>
      <protection/>
    </xf>
    <xf numFmtId="164" fontId="6" fillId="0" borderId="17" xfId="48" applyNumberFormat="1" applyFont="1" applyBorder="1">
      <alignment/>
      <protection/>
    </xf>
    <xf numFmtId="164" fontId="6" fillId="0" borderId="6" xfId="48" applyNumberFormat="1" applyFont="1" applyBorder="1">
      <alignment/>
      <protection/>
    </xf>
    <xf numFmtId="0" fontId="6" fillId="0" borderId="0" xfId="30" applyFont="1" applyBorder="1">
      <alignment/>
      <protection/>
    </xf>
    <xf numFmtId="0" fontId="6" fillId="0" borderId="0" xfId="30" applyFont="1">
      <alignment/>
      <protection/>
    </xf>
    <xf numFmtId="0" fontId="53" fillId="0" borderId="0" xfId="30" applyFont="1" applyFill="1" applyBorder="1">
      <alignment/>
      <protection/>
    </xf>
    <xf numFmtId="0" fontId="94" fillId="0" borderId="0" xfId="30" applyFont="1" applyFill="1">
      <alignment/>
      <protection/>
    </xf>
    <xf numFmtId="0" fontId="64" fillId="0" borderId="0" xfId="30" applyFont="1" applyFill="1">
      <alignment/>
      <protection/>
    </xf>
    <xf numFmtId="0" fontId="53" fillId="0" borderId="0" xfId="30" applyFont="1" applyFill="1">
      <alignment/>
      <protection/>
    </xf>
    <xf numFmtId="0" fontId="36" fillId="0" borderId="0" xfId="30" applyFont="1" applyFill="1">
      <alignment/>
      <protection/>
    </xf>
    <xf numFmtId="0" fontId="6" fillId="0" borderId="0" xfId="30" applyBorder="1">
      <alignment/>
      <protection/>
    </xf>
    <xf numFmtId="0" fontId="53" fillId="0" borderId="0" xfId="55" applyFont="1">
      <alignment/>
      <protection/>
    </xf>
    <xf numFmtId="0" fontId="64" fillId="0" borderId="0" xfId="30" applyFont="1" applyBorder="1">
      <alignment/>
      <protection/>
    </xf>
    <xf numFmtId="0" fontId="96" fillId="3" borderId="0" xfId="57" applyFont="1" applyFill="1" applyBorder="1">
      <alignment/>
      <protection/>
    </xf>
    <xf numFmtId="0" fontId="97" fillId="0" borderId="0" xfId="48" applyFont="1" applyFill="1" applyBorder="1">
      <alignment/>
      <protection/>
    </xf>
    <xf numFmtId="0" fontId="92" fillId="2" borderId="0" xfId="56" applyFont="1" applyFill="1" applyBorder="1" applyAlignment="1">
      <alignment horizontal="left" vertical="center"/>
      <protection/>
    </xf>
    <xf numFmtId="164" fontId="99" fillId="2" borderId="0" xfId="56" applyNumberFormat="1" applyFont="1" applyFill="1">
      <alignment/>
      <protection/>
    </xf>
    <xf numFmtId="164" fontId="99" fillId="2" borderId="3" xfId="56" applyNumberFormat="1" applyFont="1" applyFill="1" applyBorder="1" applyAlignment="1">
      <alignment horizontal="right"/>
      <protection/>
    </xf>
    <xf numFmtId="164" fontId="99" fillId="2" borderId="3" xfId="56" applyNumberFormat="1" applyFont="1" applyFill="1" applyBorder="1" applyAlignment="1">
      <alignment/>
      <protection/>
    </xf>
    <xf numFmtId="0" fontId="63" fillId="2" borderId="0" xfId="39" applyFill="1">
      <alignment/>
      <protection/>
    </xf>
    <xf numFmtId="0" fontId="63" fillId="0" borderId="0" xfId="39">
      <alignment/>
      <protection/>
    </xf>
    <xf numFmtId="0" fontId="5" fillId="0" borderId="20" xfId="30" applyFont="1" applyBorder="1" applyAlignment="1">
      <alignment horizontal="center"/>
      <protection/>
    </xf>
    <xf numFmtId="0" fontId="6" fillId="0" borderId="15" xfId="48" applyFont="1" applyBorder="1" applyAlignment="1">
      <alignment horizontal="centerContinuous"/>
      <protection/>
    </xf>
    <xf numFmtId="0" fontId="6" fillId="0" borderId="22" xfId="48" applyFont="1" applyBorder="1" applyAlignment="1">
      <alignment horizontal="centerContinuous"/>
      <protection/>
    </xf>
    <xf numFmtId="0" fontId="0" fillId="0" borderId="16" xfId="51" applyFont="1" applyBorder="1" applyAlignment="1">
      <alignment horizontal="center"/>
      <protection/>
    </xf>
    <xf numFmtId="0" fontId="6" fillId="0" borderId="6" xfId="48" applyFont="1" applyBorder="1" applyAlignment="1">
      <alignment horizontal="center"/>
      <protection/>
    </xf>
    <xf numFmtId="0" fontId="67" fillId="0" borderId="16" xfId="30" applyFont="1" applyBorder="1">
      <alignment/>
      <protection/>
    </xf>
    <xf numFmtId="164" fontId="67" fillId="0" borderId="20" xfId="30" applyNumberFormat="1" applyFont="1" applyBorder="1">
      <alignment/>
      <protection/>
    </xf>
    <xf numFmtId="164" fontId="67" fillId="0" borderId="18" xfId="30" applyNumberFormat="1" applyFont="1" applyBorder="1">
      <alignment/>
      <protection/>
    </xf>
    <xf numFmtId="164" fontId="67" fillId="0" borderId="29" xfId="30" applyNumberFormat="1" applyFont="1" applyBorder="1">
      <alignment/>
      <protection/>
    </xf>
    <xf numFmtId="164" fontId="67" fillId="0" borderId="16" xfId="30" applyNumberFormat="1" applyFont="1" applyBorder="1">
      <alignment/>
      <protection/>
    </xf>
    <xf numFmtId="164" fontId="67" fillId="0" borderId="0" xfId="30" applyNumberFormat="1" applyFont="1" applyBorder="1">
      <alignment/>
      <protection/>
    </xf>
    <xf numFmtId="164" fontId="67" fillId="0" borderId="21" xfId="30" applyNumberFormat="1" applyFont="1" applyBorder="1">
      <alignment/>
      <protection/>
    </xf>
    <xf numFmtId="0" fontId="6" fillId="0" borderId="16" xfId="30" applyFont="1" applyBorder="1">
      <alignment/>
      <protection/>
    </xf>
    <xf numFmtId="164" fontId="6" fillId="0" borderId="16" xfId="30" applyNumberFormat="1" applyFont="1" applyBorder="1">
      <alignment/>
      <protection/>
    </xf>
    <xf numFmtId="164" fontId="6" fillId="0" borderId="0" xfId="30" applyNumberFormat="1" applyFont="1" applyBorder="1">
      <alignment/>
      <protection/>
    </xf>
    <xf numFmtId="164" fontId="6" fillId="0" borderId="21" xfId="30" applyNumberFormat="1" applyFont="1" applyBorder="1">
      <alignment/>
      <protection/>
    </xf>
    <xf numFmtId="0" fontId="5" fillId="0" borderId="16" xfId="30" applyFont="1" applyBorder="1">
      <alignment/>
      <protection/>
    </xf>
    <xf numFmtId="164" fontId="5" fillId="0" borderId="16" xfId="30" applyNumberFormat="1" applyFont="1" applyBorder="1">
      <alignment/>
      <protection/>
    </xf>
    <xf numFmtId="164" fontId="5" fillId="0" borderId="0" xfId="30" applyNumberFormat="1" applyFont="1" applyBorder="1">
      <alignment/>
      <protection/>
    </xf>
    <xf numFmtId="164" fontId="5" fillId="0" borderId="21" xfId="30" applyNumberFormat="1" applyFont="1" applyBorder="1">
      <alignment/>
      <protection/>
    </xf>
    <xf numFmtId="0" fontId="5" fillId="0" borderId="17" xfId="30" applyFont="1" applyBorder="1">
      <alignment/>
      <protection/>
    </xf>
    <xf numFmtId="164" fontId="5" fillId="0" borderId="17" xfId="30" applyNumberFormat="1" applyFont="1" applyBorder="1">
      <alignment/>
      <protection/>
    </xf>
    <xf numFmtId="164" fontId="5" fillId="0" borderId="3" xfId="30" applyNumberFormat="1" applyFont="1" applyBorder="1">
      <alignment/>
      <protection/>
    </xf>
    <xf numFmtId="164" fontId="5" fillId="0" borderId="6" xfId="30" applyNumberFormat="1" applyFont="1" applyBorder="1">
      <alignment/>
      <protection/>
    </xf>
    <xf numFmtId="164" fontId="6" fillId="0" borderId="0" xfId="30" applyNumberFormat="1" applyFont="1">
      <alignment/>
      <protection/>
    </xf>
    <xf numFmtId="164" fontId="67" fillId="0" borderId="0" xfId="30" applyNumberFormat="1" applyFont="1">
      <alignment/>
      <protection/>
    </xf>
    <xf numFmtId="0" fontId="6" fillId="0" borderId="20" xfId="30" applyFont="1" applyBorder="1">
      <alignment/>
      <protection/>
    </xf>
    <xf numFmtId="164" fontId="6" fillId="0" borderId="20" xfId="30" applyNumberFormat="1" applyFont="1" applyBorder="1">
      <alignment/>
      <protection/>
    </xf>
    <xf numFmtId="164" fontId="6" fillId="0" borderId="18" xfId="30" applyNumberFormat="1" applyFont="1" applyBorder="1">
      <alignment/>
      <protection/>
    </xf>
    <xf numFmtId="164" fontId="6" fillId="0" borderId="29" xfId="30" applyNumberFormat="1" applyFont="1" applyBorder="1">
      <alignment/>
      <protection/>
    </xf>
    <xf numFmtId="0" fontId="6" fillId="0" borderId="17" xfId="30" applyFont="1" applyBorder="1">
      <alignment/>
      <protection/>
    </xf>
    <xf numFmtId="164" fontId="6" fillId="0" borderId="17" xfId="30" applyNumberFormat="1" applyFont="1" applyBorder="1">
      <alignment/>
      <protection/>
    </xf>
    <xf numFmtId="164" fontId="6" fillId="0" borderId="3" xfId="30" applyNumberFormat="1" applyFont="1" applyBorder="1">
      <alignment/>
      <protection/>
    </xf>
    <xf numFmtId="164" fontId="6" fillId="0" borderId="6" xfId="30" applyNumberFormat="1" applyFont="1" applyBorder="1">
      <alignment/>
      <protection/>
    </xf>
    <xf numFmtId="0" fontId="36" fillId="0" borderId="0" xfId="55" applyFont="1">
      <alignment/>
      <protection/>
    </xf>
    <xf numFmtId="0" fontId="36" fillId="0" borderId="0" xfId="30" applyFont="1" applyBorder="1">
      <alignment/>
      <protection/>
    </xf>
    <xf numFmtId="0" fontId="36" fillId="0" borderId="0" xfId="55" applyFont="1" applyBorder="1">
      <alignment/>
      <protection/>
    </xf>
    <xf numFmtId="0" fontId="64" fillId="0" borderId="0" xfId="30" applyFont="1">
      <alignment/>
      <protection/>
    </xf>
    <xf numFmtId="0" fontId="64" fillId="0" borderId="0" xfId="55" applyFont="1">
      <alignment/>
      <protection/>
    </xf>
    <xf numFmtId="0" fontId="64" fillId="0" borderId="0" xfId="30" applyFont="1">
      <alignment/>
      <protection/>
    </xf>
    <xf numFmtId="164" fontId="92" fillId="2" borderId="0" xfId="54" applyNumberFormat="1" applyFont="1" applyFill="1" applyBorder="1" applyAlignment="1" applyProtection="1">
      <alignment horizontal="left" vertical="center"/>
      <protection/>
    </xf>
    <xf numFmtId="164" fontId="92" fillId="2" borderId="3" xfId="54" applyNumberFormat="1" applyFont="1" applyFill="1" applyBorder="1" applyAlignment="1" applyProtection="1">
      <alignment horizontal="right" vertical="center"/>
      <protection/>
    </xf>
    <xf numFmtId="0" fontId="63" fillId="2" borderId="0" xfId="41" applyFill="1">
      <alignment/>
      <protection/>
    </xf>
    <xf numFmtId="164" fontId="92" fillId="2" borderId="3" xfId="54" applyNumberFormat="1" applyFont="1" applyFill="1" applyBorder="1" applyAlignment="1" applyProtection="1">
      <alignment vertical="center"/>
      <protection/>
    </xf>
    <xf numFmtId="0" fontId="63" fillId="0" borderId="0" xfId="41">
      <alignment/>
      <protection/>
    </xf>
    <xf numFmtId="49" fontId="6" fillId="0" borderId="15" xfId="41" applyNumberFormat="1" applyFont="1" applyBorder="1" applyAlignment="1">
      <alignment horizontal="centerContinuous"/>
      <protection/>
    </xf>
    <xf numFmtId="49" fontId="6" fillId="0" borderId="22" xfId="41" applyNumberFormat="1" applyFont="1" applyBorder="1" applyAlignment="1">
      <alignment horizontal="centerContinuous"/>
      <protection/>
    </xf>
    <xf numFmtId="49" fontId="6" fillId="0" borderId="14" xfId="41" applyNumberFormat="1" applyFont="1" applyBorder="1" applyAlignment="1">
      <alignment horizontal="centerContinuous"/>
      <protection/>
    </xf>
    <xf numFmtId="164" fontId="0" fillId="0" borderId="3" xfId="55" applyNumberFormat="1" applyFont="1" applyBorder="1" applyAlignment="1">
      <alignment horizontal="center"/>
      <protection/>
    </xf>
    <xf numFmtId="164" fontId="0" fillId="0" borderId="6" xfId="55" applyNumberFormat="1" applyFont="1" applyBorder="1" applyAlignment="1">
      <alignment horizontal="center"/>
      <protection/>
    </xf>
    <xf numFmtId="164" fontId="0" fillId="0" borderId="17" xfId="55" applyNumberFormat="1" applyFont="1" applyBorder="1" applyAlignment="1">
      <alignment horizontal="center"/>
      <protection/>
    </xf>
    <xf numFmtId="0" fontId="53" fillId="0" borderId="0" xfId="55" applyFont="1" applyBorder="1">
      <alignment/>
      <protection/>
    </xf>
    <xf numFmtId="0" fontId="100" fillId="3" borderId="0" xfId="57" applyFont="1" applyFill="1" applyBorder="1">
      <alignment/>
      <protection/>
    </xf>
    <xf numFmtId="0" fontId="5" fillId="0" borderId="11" xfId="0" applyFont="1" applyBorder="1" applyAlignment="1">
      <alignment horizontal="center" wrapText="1"/>
    </xf>
    <xf numFmtId="0" fontId="5" fillId="0" borderId="12" xfId="0" applyFont="1" applyBorder="1" applyAlignment="1">
      <alignment/>
    </xf>
    <xf numFmtId="164" fontId="5" fillId="0" borderId="0" xfId="0" applyNumberFormat="1" applyFont="1" applyBorder="1" applyAlignment="1">
      <alignment/>
    </xf>
    <xf numFmtId="164" fontId="5" fillId="0" borderId="16" xfId="0" applyNumberFormat="1" applyFont="1" applyBorder="1" applyAlignment="1">
      <alignment/>
    </xf>
    <xf numFmtId="164" fontId="5" fillId="0" borderId="21" xfId="0" applyNumberFormat="1" applyFont="1" applyBorder="1" applyAlignment="1">
      <alignment/>
    </xf>
    <xf numFmtId="164" fontId="5" fillId="0" borderId="29" xfId="0" applyNumberFormat="1" applyFont="1" applyBorder="1" applyAlignment="1">
      <alignment/>
    </xf>
    <xf numFmtId="164" fontId="5" fillId="0" borderId="20" xfId="0" applyNumberFormat="1" applyFont="1" applyBorder="1" applyAlignment="1">
      <alignment/>
    </xf>
    <xf numFmtId="164" fontId="5" fillId="0" borderId="18" xfId="0" applyNumberFormat="1" applyFont="1" applyBorder="1" applyAlignment="1">
      <alignment/>
    </xf>
    <xf numFmtId="0" fontId="67" fillId="0" borderId="12" xfId="0" applyFont="1" applyBorder="1" applyAlignment="1">
      <alignment/>
    </xf>
    <xf numFmtId="164" fontId="67" fillId="0" borderId="0" xfId="0" applyNumberFormat="1" applyFont="1" applyBorder="1" applyAlignment="1">
      <alignment/>
    </xf>
    <xf numFmtId="164" fontId="67" fillId="0" borderId="16" xfId="0" applyNumberFormat="1" applyFont="1" applyBorder="1" applyAlignment="1">
      <alignment/>
    </xf>
    <xf numFmtId="164" fontId="67" fillId="0" borderId="21" xfId="0" applyNumberFormat="1" applyFont="1" applyBorder="1" applyAlignment="1">
      <alignment/>
    </xf>
    <xf numFmtId="0" fontId="6" fillId="0" borderId="12" xfId="0" applyFont="1" applyBorder="1" applyAlignment="1">
      <alignment/>
    </xf>
    <xf numFmtId="164" fontId="6" fillId="0" borderId="0" xfId="0" applyNumberFormat="1" applyFont="1" applyBorder="1" applyAlignment="1">
      <alignment/>
    </xf>
    <xf numFmtId="164" fontId="6" fillId="0" borderId="16" xfId="0" applyNumberFormat="1" applyFont="1" applyBorder="1" applyAlignment="1">
      <alignment/>
    </xf>
    <xf numFmtId="164" fontId="6" fillId="0" borderId="21" xfId="0" applyNumberFormat="1" applyFont="1" applyBorder="1" applyAlignment="1">
      <alignment/>
    </xf>
    <xf numFmtId="0" fontId="67" fillId="0" borderId="19" xfId="0" applyFont="1" applyBorder="1" applyAlignment="1">
      <alignment/>
    </xf>
    <xf numFmtId="164" fontId="67" fillId="0" borderId="3" xfId="0" applyNumberFormat="1" applyFont="1" applyBorder="1" applyAlignment="1">
      <alignment/>
    </xf>
    <xf numFmtId="164" fontId="67" fillId="0" borderId="17" xfId="0" applyNumberFormat="1" applyFont="1" applyBorder="1" applyAlignment="1">
      <alignment/>
    </xf>
    <xf numFmtId="164" fontId="67" fillId="0" borderId="6" xfId="0" applyNumberFormat="1" applyFont="1" applyBorder="1" applyAlignment="1">
      <alignment/>
    </xf>
    <xf numFmtId="0" fontId="6" fillId="0" borderId="0" xfId="0" applyFont="1" applyBorder="1" applyAlignment="1">
      <alignment/>
    </xf>
    <xf numFmtId="0" fontId="67" fillId="0" borderId="0" xfId="0" applyFont="1" applyBorder="1" applyAlignment="1">
      <alignment/>
    </xf>
    <xf numFmtId="164" fontId="67" fillId="0" borderId="3" xfId="0" applyNumberFormat="1" applyFont="1" applyBorder="1" applyAlignment="1">
      <alignment/>
    </xf>
    <xf numFmtId="0" fontId="6" fillId="0" borderId="11" xfId="0" applyFont="1" applyBorder="1" applyAlignment="1">
      <alignment/>
    </xf>
    <xf numFmtId="164" fontId="6" fillId="0" borderId="18" xfId="0" applyNumberFormat="1" applyFont="1" applyBorder="1" applyAlignment="1">
      <alignment/>
    </xf>
    <xf numFmtId="164" fontId="6" fillId="0" borderId="29" xfId="0" applyNumberFormat="1" applyFont="1" applyBorder="1" applyAlignment="1">
      <alignment/>
    </xf>
    <xf numFmtId="164" fontId="6" fillId="0" borderId="20" xfId="0" applyNumberFormat="1" applyFont="1" applyBorder="1" applyAlignment="1">
      <alignment/>
    </xf>
    <xf numFmtId="164" fontId="6" fillId="0" borderId="20" xfId="0" applyNumberFormat="1" applyFont="1" applyBorder="1" applyAlignment="1">
      <alignment/>
    </xf>
    <xf numFmtId="164" fontId="6" fillId="0" borderId="18" xfId="0" applyNumberFormat="1" applyFont="1" applyBorder="1" applyAlignment="1">
      <alignment/>
    </xf>
    <xf numFmtId="164" fontId="6" fillId="0" borderId="29" xfId="0" applyNumberFormat="1" applyFont="1" applyBorder="1" applyAlignment="1">
      <alignment/>
    </xf>
    <xf numFmtId="164" fontId="6" fillId="0" borderId="16" xfId="0" applyNumberFormat="1" applyFont="1" applyBorder="1" applyAlignment="1">
      <alignment/>
    </xf>
    <xf numFmtId="164" fontId="6" fillId="0" borderId="0" xfId="0" applyNumberFormat="1" applyFont="1" applyBorder="1" applyAlignment="1">
      <alignment/>
    </xf>
    <xf numFmtId="164" fontId="6" fillId="0" borderId="21" xfId="0" applyNumberFormat="1" applyFont="1" applyBorder="1" applyAlignment="1">
      <alignment/>
    </xf>
    <xf numFmtId="0" fontId="6" fillId="0" borderId="19" xfId="0" applyFont="1" applyBorder="1" applyAlignment="1">
      <alignment/>
    </xf>
    <xf numFmtId="164" fontId="6" fillId="0" borderId="3" xfId="0" applyNumberFormat="1" applyFont="1" applyBorder="1" applyAlignment="1">
      <alignment/>
    </xf>
    <xf numFmtId="164" fontId="6" fillId="0" borderId="6" xfId="0" applyNumberFormat="1" applyFont="1" applyBorder="1" applyAlignment="1">
      <alignment/>
    </xf>
    <xf numFmtId="164" fontId="6" fillId="0" borderId="17" xfId="0" applyNumberFormat="1" applyFont="1" applyBorder="1" applyAlignment="1">
      <alignment/>
    </xf>
    <xf numFmtId="164" fontId="6" fillId="0" borderId="17" xfId="0" applyNumberFormat="1" applyFont="1" applyBorder="1" applyAlignment="1">
      <alignment/>
    </xf>
    <xf numFmtId="164" fontId="6" fillId="0" borderId="3" xfId="0" applyNumberFormat="1" applyFont="1" applyBorder="1" applyAlignment="1">
      <alignment/>
    </xf>
    <xf numFmtId="164" fontId="6" fillId="0" borderId="6" xfId="0" applyNumberFormat="1" applyFont="1" applyBorder="1" applyAlignment="1">
      <alignment/>
    </xf>
    <xf numFmtId="0" fontId="53" fillId="0" borderId="0" xfId="0" applyFont="1" applyFill="1" applyAlignment="1">
      <alignment/>
    </xf>
    <xf numFmtId="0" fontId="36" fillId="0" borderId="0" xfId="0" applyFont="1" applyFill="1" applyBorder="1" applyAlignment="1">
      <alignment/>
    </xf>
    <xf numFmtId="0" fontId="94" fillId="0" borderId="0" xfId="0" applyFont="1" applyFill="1" applyAlignment="1">
      <alignment/>
    </xf>
    <xf numFmtId="0" fontId="64" fillId="0" borderId="0" xfId="0" applyFont="1" applyAlignment="1">
      <alignment/>
    </xf>
    <xf numFmtId="0" fontId="64" fillId="0" borderId="0" xfId="58" applyFont="1">
      <alignment/>
      <protection/>
    </xf>
    <xf numFmtId="0" fontId="64" fillId="0" borderId="13" xfId="47" applyFont="1" applyBorder="1" applyAlignment="1" applyProtection="1">
      <alignment horizontal="left"/>
      <protection/>
    </xf>
    <xf numFmtId="0" fontId="70" fillId="0" borderId="13" xfId="47" applyFont="1" applyBorder="1" applyAlignment="1" applyProtection="1">
      <alignment horizontal="center"/>
      <protection/>
    </xf>
    <xf numFmtId="0" fontId="64" fillId="0" borderId="11" xfId="47" applyFont="1" applyBorder="1">
      <alignment/>
      <protection/>
    </xf>
    <xf numFmtId="4" fontId="64" fillId="0" borderId="11" xfId="47" applyNumberFormat="1" applyFont="1" applyBorder="1">
      <alignment/>
      <protection/>
    </xf>
    <xf numFmtId="0" fontId="70" fillId="0" borderId="12" xfId="47" applyFont="1" applyBorder="1" applyAlignment="1" applyProtection="1">
      <alignment horizontal="left"/>
      <protection/>
    </xf>
    <xf numFmtId="173" fontId="70" fillId="0" borderId="12" xfId="47" applyNumberFormat="1" applyFont="1" applyBorder="1" applyProtection="1">
      <alignment/>
      <protection/>
    </xf>
    <xf numFmtId="0" fontId="64" fillId="0" borderId="12" xfId="47" applyFont="1" applyBorder="1">
      <alignment/>
      <protection/>
    </xf>
    <xf numFmtId="173" fontId="64" fillId="0" borderId="12" xfId="47" applyNumberFormat="1" applyFont="1" applyBorder="1">
      <alignment/>
      <protection/>
    </xf>
    <xf numFmtId="0" fontId="64" fillId="0" borderId="12" xfId="47" applyFont="1" applyBorder="1" applyAlignment="1" applyProtection="1">
      <alignment horizontal="left"/>
      <protection/>
    </xf>
    <xf numFmtId="173" fontId="64" fillId="0" borderId="12" xfId="47" applyNumberFormat="1" applyFont="1" applyBorder="1" applyProtection="1">
      <alignment/>
      <protection/>
    </xf>
    <xf numFmtId="0" fontId="64" fillId="0" borderId="19" xfId="47" applyFont="1" applyBorder="1" applyAlignment="1" applyProtection="1">
      <alignment horizontal="left"/>
      <protection/>
    </xf>
    <xf numFmtId="173" fontId="64" fillId="0" borderId="19" xfId="47" applyNumberFormat="1" applyFont="1" applyBorder="1" applyProtection="1">
      <alignment/>
      <protection/>
    </xf>
    <xf numFmtId="0" fontId="64" fillId="0" borderId="0" xfId="47" applyFont="1" applyBorder="1">
      <alignment/>
      <protection/>
    </xf>
    <xf numFmtId="0" fontId="64" fillId="0" borderId="0" xfId="47" applyFont="1">
      <alignment/>
      <protection/>
    </xf>
    <xf numFmtId="0" fontId="57" fillId="0" borderId="0" xfId="47" applyFont="1" applyBorder="1" applyAlignment="1" applyProtection="1">
      <alignment horizontal="left"/>
      <protection/>
    </xf>
    <xf numFmtId="0" fontId="9" fillId="2" borderId="0" xfId="47" applyFont="1" applyFill="1" applyAlignment="1">
      <alignment horizontal="left" vertical="center"/>
      <protection/>
    </xf>
    <xf numFmtId="0" fontId="7" fillId="3" borderId="21" xfId="0" applyFont="1" applyFill="1" applyBorder="1" applyAlignment="1">
      <alignment horizontal="center" vertical="center"/>
    </xf>
    <xf numFmtId="0" fontId="6" fillId="3" borderId="0" xfId="0" applyFont="1" applyFill="1" applyAlignment="1">
      <alignment horizontal="left" vertical="center"/>
    </xf>
    <xf numFmtId="0" fontId="6" fillId="2" borderId="0" xfId="0" applyFont="1" applyFill="1" applyBorder="1" applyAlignment="1">
      <alignment horizontal="centerContinuous" vertical="center"/>
    </xf>
    <xf numFmtId="0" fontId="6" fillId="0" borderId="0" xfId="0" applyFont="1" applyAlignment="1">
      <alignment vertical="center"/>
    </xf>
    <xf numFmtId="0" fontId="6" fillId="0" borderId="18" xfId="48" applyFont="1" applyBorder="1">
      <alignment/>
      <protection/>
    </xf>
    <xf numFmtId="0" fontId="67" fillId="0" borderId="3" xfId="30" applyFont="1" applyBorder="1">
      <alignment/>
      <protection/>
    </xf>
    <xf numFmtId="0" fontId="9" fillId="3" borderId="31" xfId="40" applyFont="1" applyFill="1" applyBorder="1" applyAlignment="1">
      <alignment horizontal="right"/>
      <protection/>
    </xf>
    <xf numFmtId="170" fontId="13" fillId="3" borderId="4" xfId="40" applyNumberFormat="1" applyFont="1" applyFill="1" applyBorder="1">
      <alignment/>
      <protection/>
    </xf>
    <xf numFmtId="164" fontId="13" fillId="0" borderId="34" xfId="40" applyNumberFormat="1" applyFont="1" applyFill="1" applyBorder="1">
      <alignment/>
      <protection/>
    </xf>
    <xf numFmtId="170" fontId="13" fillId="3" borderId="38" xfId="40" applyNumberFormat="1" applyFont="1" applyFill="1" applyBorder="1">
      <alignment/>
      <protection/>
    </xf>
    <xf numFmtId="164" fontId="13" fillId="0" borderId="27" xfId="40" applyNumberFormat="1" applyFont="1" applyFill="1" applyBorder="1">
      <alignment/>
      <protection/>
    </xf>
    <xf numFmtId="164" fontId="13" fillId="0" borderId="28" xfId="40" applyNumberFormat="1" applyFont="1" applyFill="1" applyBorder="1">
      <alignment/>
      <protection/>
    </xf>
    <xf numFmtId="164" fontId="13" fillId="0" borderId="35" xfId="40" applyNumberFormat="1" applyFont="1" applyFill="1" applyBorder="1">
      <alignment/>
      <protection/>
    </xf>
    <xf numFmtId="0" fontId="0" fillId="2" borderId="0" xfId="0" applyFont="1" applyFill="1" applyBorder="1" applyAlignment="1">
      <alignment horizontal="centerContinuous" vertical="justify"/>
    </xf>
    <xf numFmtId="0" fontId="36" fillId="3" borderId="58" xfId="0" applyFont="1" applyFill="1" applyBorder="1" applyAlignment="1">
      <alignment/>
    </xf>
    <xf numFmtId="0" fontId="55" fillId="3" borderId="36" xfId="0" applyFont="1" applyFill="1" applyBorder="1" applyAlignment="1">
      <alignment/>
    </xf>
    <xf numFmtId="0" fontId="19" fillId="3" borderId="36" xfId="0" applyFont="1" applyFill="1" applyBorder="1" applyAlignment="1">
      <alignment/>
    </xf>
    <xf numFmtId="0" fontId="19" fillId="3" borderId="44" xfId="0" applyFont="1" applyFill="1" applyBorder="1" applyAlignment="1">
      <alignment/>
    </xf>
    <xf numFmtId="0" fontId="30" fillId="2" borderId="0" xfId="0" applyFont="1" applyFill="1" applyBorder="1" applyAlignment="1">
      <alignment horizontal="right" vertical="top" wrapText="1"/>
    </xf>
    <xf numFmtId="173" fontId="36" fillId="3" borderId="60" xfId="0" applyNumberFormat="1" applyFont="1" applyFill="1" applyBorder="1" applyAlignment="1">
      <alignment horizontal="right"/>
    </xf>
    <xf numFmtId="0" fontId="36" fillId="3" borderId="56" xfId="0" applyFont="1" applyFill="1" applyBorder="1" applyAlignment="1">
      <alignment horizontal="centerContinuous" vertical="justify"/>
    </xf>
    <xf numFmtId="0" fontId="36" fillId="3" borderId="57" xfId="0" applyFont="1" applyFill="1" applyBorder="1" applyAlignment="1">
      <alignment horizontal="centerContinuous" vertical="justify"/>
    </xf>
    <xf numFmtId="0" fontId="36" fillId="3" borderId="56" xfId="0" applyFont="1" applyFill="1" applyBorder="1" applyAlignment="1">
      <alignment horizontal="centerContinuous" vertical="justify" wrapText="1"/>
    </xf>
    <xf numFmtId="0" fontId="0" fillId="0" borderId="57" xfId="0" applyFont="1" applyBorder="1" applyAlignment="1">
      <alignment horizontal="centerContinuous" vertical="justify" wrapText="1"/>
    </xf>
    <xf numFmtId="0" fontId="16" fillId="3" borderId="0" xfId="43" applyFont="1" applyFill="1" applyAlignment="1">
      <alignment vertical="center"/>
      <protection/>
    </xf>
    <xf numFmtId="0" fontId="16" fillId="3" borderId="0" xfId="43" applyFont="1" applyFill="1" applyBorder="1" applyAlignment="1">
      <alignment vertical="center"/>
      <protection/>
    </xf>
    <xf numFmtId="0" fontId="9" fillId="2" borderId="0" xfId="0" applyFont="1" applyFill="1" applyBorder="1" applyAlignment="1">
      <alignment vertical="center"/>
    </xf>
    <xf numFmtId="1" fontId="32" fillId="2" borderId="0" xfId="42" applyNumberFormat="1" applyFont="1" applyFill="1" applyBorder="1" applyAlignment="1">
      <alignment vertical="center"/>
      <protection/>
    </xf>
    <xf numFmtId="177" fontId="41" fillId="0" borderId="13" xfId="34" applyNumberFormat="1" applyFont="1" applyFill="1" applyBorder="1" applyAlignment="1" applyProtection="1">
      <alignment horizontal="center" vertical="center" wrapText="1"/>
      <protection/>
    </xf>
    <xf numFmtId="0" fontId="52" fillId="0" borderId="0" xfId="60" applyFont="1" applyFill="1">
      <alignment/>
      <protection/>
    </xf>
    <xf numFmtId="0" fontId="62" fillId="0" borderId="0" xfId="60" applyFont="1" applyFill="1">
      <alignment/>
      <protection/>
    </xf>
    <xf numFmtId="2" fontId="36" fillId="0" borderId="51" xfId="0" applyNumberFormat="1" applyFont="1" applyFill="1" applyBorder="1" applyAlignment="1">
      <alignment/>
    </xf>
    <xf numFmtId="0" fontId="7" fillId="3" borderId="0" xfId="0" applyFont="1" applyFill="1" applyBorder="1" applyAlignment="1">
      <alignment/>
    </xf>
    <xf numFmtId="3" fontId="7" fillId="3" borderId="0" xfId="0" applyNumberFormat="1" applyFont="1" applyFill="1" applyBorder="1" applyAlignment="1">
      <alignment/>
    </xf>
    <xf numFmtId="177" fontId="35" fillId="3" borderId="41" xfId="0" applyNumberFormat="1" applyFont="1" applyFill="1" applyBorder="1" applyAlignment="1" applyProtection="1">
      <alignment horizontal="center" vertical="center" wrapText="1"/>
      <protection/>
    </xf>
    <xf numFmtId="177" fontId="35" fillId="3" borderId="41" xfId="35" applyNumberFormat="1" applyFont="1" applyFill="1" applyBorder="1" applyAlignment="1" applyProtection="1">
      <alignment horizontal="center" vertical="center" wrapText="1"/>
      <protection/>
    </xf>
    <xf numFmtId="177" fontId="35" fillId="3" borderId="3" xfId="35" applyNumberFormat="1" applyFont="1" applyFill="1" applyBorder="1" applyAlignment="1" applyProtection="1">
      <alignment horizontal="center" vertical="center" wrapText="1"/>
      <protection/>
    </xf>
    <xf numFmtId="177" fontId="35" fillId="3" borderId="77" xfId="35" applyNumberFormat="1" applyFont="1" applyFill="1" applyBorder="1" applyAlignment="1" applyProtection="1">
      <alignment horizontal="center" vertical="center" wrapText="1"/>
      <protection/>
    </xf>
    <xf numFmtId="177" fontId="35" fillId="3" borderId="14" xfId="0" applyNumberFormat="1" applyFont="1" applyFill="1" applyBorder="1" applyAlignment="1" applyProtection="1">
      <alignment horizontal="center" vertical="center" wrapText="1"/>
      <protection/>
    </xf>
    <xf numFmtId="177" fontId="35" fillId="3" borderId="15" xfId="35" applyNumberFormat="1" applyFont="1" applyFill="1" applyBorder="1" applyAlignment="1" applyProtection="1">
      <alignment horizontal="center" vertical="center" wrapText="1"/>
      <protection/>
    </xf>
    <xf numFmtId="0" fontId="16" fillId="3" borderId="0" xfId="43" applyFont="1" applyFill="1" applyBorder="1">
      <alignment/>
      <protection/>
    </xf>
    <xf numFmtId="0" fontId="16" fillId="0" borderId="10" xfId="43" applyFont="1" applyFill="1" applyBorder="1" applyAlignment="1">
      <alignment horizontal="centerContinuous" vertical="center"/>
      <protection/>
    </xf>
    <xf numFmtId="0" fontId="36" fillId="3" borderId="0" xfId="0" applyFont="1" applyFill="1" applyBorder="1" applyAlignment="1">
      <alignment/>
    </xf>
    <xf numFmtId="0" fontId="7" fillId="3" borderId="14" xfId="0" applyFont="1" applyFill="1" applyBorder="1" applyAlignment="1">
      <alignment horizontal="centerContinuous" vertical="center"/>
    </xf>
    <xf numFmtId="0" fontId="7" fillId="3" borderId="15" xfId="0" applyFont="1" applyFill="1" applyBorder="1" applyAlignment="1">
      <alignment horizontal="centerContinuous" vertical="center"/>
    </xf>
    <xf numFmtId="0" fontId="7" fillId="3" borderId="33" xfId="0" applyFont="1" applyFill="1" applyBorder="1" applyAlignment="1">
      <alignment horizontal="centerContinuous" vertical="center"/>
    </xf>
    <xf numFmtId="0" fontId="7" fillId="3" borderId="12" xfId="0" applyFont="1" applyFill="1" applyBorder="1" applyAlignment="1">
      <alignment horizontal="center" vertical="center"/>
    </xf>
    <xf numFmtId="0" fontId="7" fillId="3" borderId="67" xfId="0" applyFont="1" applyFill="1" applyBorder="1" applyAlignment="1">
      <alignment horizontal="center" vertical="justify"/>
    </xf>
    <xf numFmtId="0" fontId="7" fillId="3" borderId="39" xfId="0" applyFont="1" applyFill="1" applyBorder="1" applyAlignment="1">
      <alignment horizontal="centerContinuous" vertical="center"/>
    </xf>
    <xf numFmtId="0" fontId="55" fillId="2" borderId="34" xfId="0" applyFont="1" applyFill="1" applyBorder="1" applyAlignment="1">
      <alignment horizontal="right"/>
    </xf>
    <xf numFmtId="0" fontId="74" fillId="0" borderId="0" xfId="28" applyFont="1" applyFill="1">
      <alignment/>
      <protection/>
    </xf>
    <xf numFmtId="0" fontId="5" fillId="0" borderId="13" xfId="46" applyFont="1" applyBorder="1" applyAlignment="1">
      <alignment horizontal="center" vertical="center"/>
      <protection/>
    </xf>
    <xf numFmtId="0" fontId="15" fillId="0" borderId="15" xfId="46" applyFont="1" applyBorder="1" applyAlignment="1">
      <alignment horizontal="centerContinuous"/>
      <protection/>
    </xf>
    <xf numFmtId="0" fontId="5" fillId="0" borderId="22" xfId="46" applyFont="1" applyBorder="1" applyAlignment="1">
      <alignment horizontal="centerContinuous"/>
      <protection/>
    </xf>
    <xf numFmtId="0" fontId="6" fillId="0" borderId="14" xfId="46" applyFont="1" applyBorder="1" applyAlignment="1">
      <alignment horizontal="centerContinuous"/>
      <protection/>
    </xf>
    <xf numFmtId="0" fontId="6" fillId="0" borderId="14" xfId="46" applyFont="1" applyBorder="1" applyAlignment="1">
      <alignment horizontal="center" vertical="center"/>
      <protection/>
    </xf>
    <xf numFmtId="0" fontId="5" fillId="0" borderId="14" xfId="46" applyFont="1" applyBorder="1" applyAlignment="1">
      <alignment horizontal="centerContinuous"/>
      <protection/>
    </xf>
    <xf numFmtId="0" fontId="6" fillId="0" borderId="78" xfId="46" applyFont="1" applyBorder="1">
      <alignment/>
      <protection/>
    </xf>
    <xf numFmtId="0" fontId="0" fillId="0" borderId="13" xfId="0" applyFont="1" applyBorder="1" applyAlignment="1">
      <alignment wrapText="1"/>
    </xf>
    <xf numFmtId="0" fontId="0" fillId="0" borderId="13" xfId="0" applyFont="1" applyBorder="1" applyAlignment="1">
      <alignment horizontal="left" wrapText="1"/>
    </xf>
    <xf numFmtId="0" fontId="0" fillId="0" borderId="13" xfId="0" applyFill="1" applyBorder="1" applyAlignment="1">
      <alignment wrapText="1"/>
    </xf>
    <xf numFmtId="0" fontId="0" fillId="3" borderId="43" xfId="0" applyFont="1" applyFill="1" applyBorder="1" applyAlignment="1">
      <alignment horizontal="center" wrapText="1"/>
    </xf>
    <xf numFmtId="0" fontId="67" fillId="0" borderId="0" xfId="31" applyFont="1" applyFill="1" applyBorder="1" applyAlignment="1">
      <alignment horizontal="center" vertical="center" wrapText="1"/>
      <protection/>
    </xf>
    <xf numFmtId="0" fontId="6" fillId="0" borderId="12" xfId="31" applyFont="1" applyFill="1" applyBorder="1">
      <alignment/>
      <protection/>
    </xf>
    <xf numFmtId="164" fontId="67" fillId="0" borderId="0" xfId="31" applyNumberFormat="1" applyFont="1" applyFill="1" applyBorder="1" applyAlignment="1">
      <alignment horizontal="center" vertical="center" wrapText="1"/>
      <protection/>
    </xf>
    <xf numFmtId="0" fontId="5" fillId="0" borderId="0" xfId="31" applyFont="1" applyFill="1" applyBorder="1" applyAlignment="1">
      <alignment horizontal="center" vertical="center" wrapText="1"/>
      <protection/>
    </xf>
    <xf numFmtId="0" fontId="0" fillId="3" borderId="69" xfId="0" applyFont="1" applyFill="1" applyBorder="1" applyAlignment="1">
      <alignment wrapText="1"/>
    </xf>
    <xf numFmtId="0" fontId="0" fillId="5" borderId="0" xfId="0" applyFont="1" applyFill="1" applyBorder="1" applyAlignment="1">
      <alignment/>
    </xf>
    <xf numFmtId="0" fontId="6" fillId="0" borderId="70" xfId="28" applyFont="1" applyFill="1" applyBorder="1">
      <alignment/>
      <protection/>
    </xf>
    <xf numFmtId="0" fontId="6" fillId="0" borderId="0" xfId="28" applyFont="1" applyFill="1">
      <alignment/>
      <protection/>
    </xf>
    <xf numFmtId="0" fontId="78" fillId="0" borderId="14" xfId="44" applyFont="1" applyFill="1" applyBorder="1" applyAlignment="1">
      <alignment horizontal="center"/>
      <protection/>
    </xf>
    <xf numFmtId="0" fontId="70" fillId="0" borderId="21" xfId="0" applyFont="1" applyFill="1" applyBorder="1" applyAlignment="1">
      <alignment/>
    </xf>
    <xf numFmtId="173" fontId="19" fillId="0" borderId="12" xfId="67" applyNumberFormat="1" applyFont="1" applyBorder="1" applyAlignment="1">
      <alignment horizontal="left" vertical="justify" indent="1"/>
      <protection/>
    </xf>
    <xf numFmtId="0" fontId="19" fillId="0" borderId="12" xfId="66" applyFont="1" applyBorder="1" applyAlignment="1">
      <alignment horizontal="left" indent="1"/>
      <protection/>
    </xf>
    <xf numFmtId="0" fontId="56" fillId="0" borderId="50" xfId="0" applyFont="1" applyBorder="1" applyAlignment="1">
      <alignment horizontal="center" vertical="top" wrapText="1"/>
    </xf>
    <xf numFmtId="0" fontId="35" fillId="0" borderId="4" xfId="43" applyFont="1" applyFill="1" applyBorder="1" applyAlignment="1">
      <alignment horizontal="center"/>
      <protection/>
    </xf>
    <xf numFmtId="0" fontId="35" fillId="0" borderId="32" xfId="43" applyFont="1" applyFill="1" applyBorder="1" applyAlignment="1">
      <alignment horizontal="center"/>
      <protection/>
    </xf>
    <xf numFmtId="0" fontId="0" fillId="3" borderId="0" xfId="43" applyFont="1" applyFill="1">
      <alignment/>
      <protection/>
    </xf>
    <xf numFmtId="0" fontId="35" fillId="0" borderId="5" xfId="43" applyFont="1" applyFill="1" applyBorder="1" applyAlignment="1">
      <alignment horizontal="center"/>
      <protection/>
    </xf>
    <xf numFmtId="49" fontId="105" fillId="0" borderId="0" xfId="67" applyNumberFormat="1" applyFont="1" quotePrefix="1">
      <alignment/>
      <protection/>
    </xf>
    <xf numFmtId="0" fontId="43" fillId="0" borderId="12" xfId="34" applyNumberFormat="1" applyFont="1" applyFill="1" applyBorder="1" applyAlignment="1" applyProtection="1">
      <alignment horizontal="left" vertical="center" wrapText="1"/>
      <protection/>
    </xf>
    <xf numFmtId="0" fontId="40" fillId="0" borderId="19" xfId="34" applyNumberFormat="1" applyFont="1" applyFill="1" applyBorder="1" applyAlignment="1" applyProtection="1">
      <alignment horizontal="left" vertical="center" wrapText="1"/>
      <protection/>
    </xf>
    <xf numFmtId="0" fontId="35" fillId="2" borderId="0" xfId="60" applyFont="1" applyFill="1" applyAlignment="1">
      <alignment horizontal="left" vertical="center"/>
      <protection/>
    </xf>
    <xf numFmtId="0" fontId="51" fillId="2" borderId="0" xfId="60" applyFont="1" applyFill="1" applyAlignment="1">
      <alignment horizontal="centerContinuous"/>
      <protection/>
    </xf>
    <xf numFmtId="0" fontId="51" fillId="2" borderId="3" xfId="60" applyFont="1" applyFill="1" applyBorder="1">
      <alignment/>
      <protection/>
    </xf>
    <xf numFmtId="0" fontId="47" fillId="2" borderId="3" xfId="60" applyFont="1" applyFill="1" applyBorder="1" applyAlignment="1">
      <alignment horizontal="centerContinuous"/>
      <protection/>
    </xf>
    <xf numFmtId="0" fontId="6" fillId="2" borderId="0" xfId="44" applyFill="1">
      <alignment/>
      <protection/>
    </xf>
    <xf numFmtId="0" fontId="78" fillId="0" borderId="15" xfId="44" applyFont="1" applyFill="1" applyBorder="1" applyAlignment="1">
      <alignment/>
      <protection/>
    </xf>
    <xf numFmtId="0" fontId="78" fillId="0" borderId="22" xfId="44" applyFont="1" applyFill="1" applyBorder="1" applyAlignment="1">
      <alignment/>
      <protection/>
    </xf>
    <xf numFmtId="0" fontId="78" fillId="0" borderId="74" xfId="44" applyFont="1" applyFill="1" applyBorder="1" applyAlignment="1">
      <alignment horizontal="left" wrapText="1"/>
      <protection/>
    </xf>
    <xf numFmtId="0" fontId="78" fillId="0" borderId="70" xfId="44" applyFont="1" applyFill="1" applyBorder="1" applyAlignment="1">
      <alignment horizontal="left" wrapText="1"/>
      <protection/>
    </xf>
    <xf numFmtId="164" fontId="65" fillId="2" borderId="0" xfId="32" applyNumberFormat="1" applyFont="1" applyFill="1" applyBorder="1" applyAlignment="1">
      <alignment horizontal="right"/>
      <protection/>
    </xf>
    <xf numFmtId="0" fontId="5" fillId="2" borderId="0" xfId="0" applyFont="1" applyFill="1" applyBorder="1" applyAlignment="1">
      <alignment horizontal="centerContinuous" vertical="justify"/>
    </xf>
    <xf numFmtId="0" fontId="9" fillId="2" borderId="0" xfId="0" applyFont="1" applyFill="1" applyBorder="1" applyAlignment="1">
      <alignment horizontal="centerContinuous" vertical="justify"/>
    </xf>
    <xf numFmtId="0" fontId="9" fillId="2" borderId="0" xfId="0" applyFont="1" applyFill="1" applyBorder="1" applyAlignment="1">
      <alignment/>
    </xf>
    <xf numFmtId="0" fontId="6" fillId="2" borderId="0" xfId="0" applyFont="1" applyFill="1" applyBorder="1" applyAlignment="1">
      <alignment/>
    </xf>
    <xf numFmtId="167" fontId="6" fillId="2" borderId="0" xfId="0" applyNumberFormat="1" applyFont="1" applyFill="1" applyBorder="1" applyAlignment="1">
      <alignment/>
    </xf>
    <xf numFmtId="0" fontId="6" fillId="2" borderId="27" xfId="0" applyFont="1" applyFill="1" applyBorder="1" applyAlignment="1">
      <alignment/>
    </xf>
    <xf numFmtId="0" fontId="6" fillId="2" borderId="27" xfId="0" applyFont="1" applyFill="1" applyBorder="1" applyAlignment="1">
      <alignment horizontal="right"/>
    </xf>
    <xf numFmtId="0" fontId="4" fillId="2" borderId="8" xfId="0" applyFont="1" applyFill="1" applyBorder="1" applyAlignment="1">
      <alignment horizontal="left" vertical="justify"/>
    </xf>
    <xf numFmtId="0" fontId="7" fillId="3" borderId="15" xfId="0" applyFont="1" applyFill="1" applyBorder="1" applyAlignment="1">
      <alignment horizontal="center"/>
    </xf>
    <xf numFmtId="0" fontId="7" fillId="3" borderId="33" xfId="0" applyFont="1" applyFill="1" applyBorder="1" applyAlignment="1">
      <alignment horizontal="center"/>
    </xf>
    <xf numFmtId="0" fontId="4" fillId="2" borderId="23" xfId="0" applyFont="1" applyFill="1" applyBorder="1" applyAlignment="1">
      <alignment horizontal="left" vertical="justify"/>
    </xf>
    <xf numFmtId="0" fontId="8" fillId="0" borderId="20" xfId="31" applyFont="1" applyFill="1" applyBorder="1" applyAlignment="1">
      <alignment horizontal="center" vertical="center"/>
      <protection/>
    </xf>
    <xf numFmtId="0" fontId="8" fillId="0" borderId="17" xfId="31" applyFont="1" applyFill="1" applyBorder="1" applyAlignment="1">
      <alignment horizontal="center" vertical="center"/>
      <protection/>
    </xf>
    <xf numFmtId="0" fontId="0" fillId="0" borderId="0" xfId="0" applyFont="1" applyFill="1" applyBorder="1" applyAlignment="1">
      <alignment wrapText="1"/>
    </xf>
    <xf numFmtId="0" fontId="0" fillId="0" borderId="21" xfId="0" applyFont="1" applyFill="1" applyBorder="1" applyAlignment="1">
      <alignment wrapText="1"/>
    </xf>
    <xf numFmtId="0" fontId="7" fillId="3" borderId="14" xfId="0" applyFont="1" applyFill="1" applyBorder="1" applyAlignment="1">
      <alignment horizontal="center"/>
    </xf>
    <xf numFmtId="0" fontId="57" fillId="0" borderId="16" xfId="0" applyFont="1" applyFill="1" applyBorder="1" applyAlignment="1">
      <alignment horizontal="center"/>
    </xf>
    <xf numFmtId="0" fontId="57" fillId="0" borderId="0" xfId="0" applyFont="1" applyFill="1" applyBorder="1" applyAlignment="1">
      <alignment horizontal="center"/>
    </xf>
    <xf numFmtId="0" fontId="57" fillId="0" borderId="21" xfId="0" applyFont="1" applyFill="1" applyBorder="1" applyAlignment="1">
      <alignment horizontal="center"/>
    </xf>
    <xf numFmtId="0" fontId="8" fillId="0" borderId="14" xfId="31" applyFont="1" applyFill="1" applyBorder="1" applyAlignment="1">
      <alignment horizontal="center"/>
      <protection/>
    </xf>
    <xf numFmtId="0" fontId="8" fillId="0" borderId="15" xfId="31" applyFont="1" applyFill="1" applyBorder="1" applyAlignment="1">
      <alignment horizontal="center"/>
      <protection/>
    </xf>
    <xf numFmtId="0" fontId="8" fillId="0" borderId="22" xfId="31" applyFont="1" applyFill="1" applyBorder="1" applyAlignment="1">
      <alignment horizontal="center"/>
      <protection/>
    </xf>
    <xf numFmtId="0" fontId="8" fillId="0" borderId="11" xfId="31" applyFont="1" applyFill="1" applyBorder="1" applyAlignment="1">
      <alignment horizontal="center" vertical="center"/>
      <protection/>
    </xf>
    <xf numFmtId="0" fontId="8" fillId="0" borderId="19" xfId="31" applyFont="1" applyFill="1" applyBorder="1" applyAlignment="1">
      <alignment horizontal="center" vertical="center"/>
      <protection/>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21" xfId="0" applyFont="1" applyFill="1" applyBorder="1" applyAlignment="1">
      <alignment horizontal="center" vertical="center"/>
    </xf>
    <xf numFmtId="0" fontId="0" fillId="0" borderId="10" xfId="0" applyFont="1" applyFill="1" applyBorder="1" applyAlignment="1">
      <alignment/>
    </xf>
    <xf numFmtId="0" fontId="0" fillId="0" borderId="0" xfId="0" applyFont="1" applyFill="1" applyBorder="1" applyAlignment="1">
      <alignment/>
    </xf>
    <xf numFmtId="0" fontId="0" fillId="0" borderId="21" xfId="0" applyFont="1" applyFill="1" applyBorder="1" applyAlignment="1">
      <alignment/>
    </xf>
    <xf numFmtId="0" fontId="9" fillId="2" borderId="23" xfId="40" applyFont="1" applyFill="1" applyBorder="1" applyAlignment="1">
      <alignment horizontal="left" vertical="center"/>
      <protection/>
    </xf>
    <xf numFmtId="0" fontId="9" fillId="2" borderId="8" xfId="40" applyFont="1" applyFill="1" applyBorder="1" applyAlignment="1">
      <alignment horizontal="left" vertical="center"/>
      <protection/>
    </xf>
    <xf numFmtId="0" fontId="9" fillId="2" borderId="9" xfId="40" applyFont="1" applyFill="1" applyBorder="1" applyAlignment="1">
      <alignment horizontal="left" vertical="center"/>
      <protection/>
    </xf>
    <xf numFmtId="0" fontId="9" fillId="3" borderId="14" xfId="40" applyFont="1" applyFill="1" applyBorder="1" applyAlignment="1">
      <alignment horizontal="center" vertical="center"/>
      <protection/>
    </xf>
    <xf numFmtId="0" fontId="9" fillId="3" borderId="15" xfId="40" applyFont="1" applyFill="1" applyBorder="1" applyAlignment="1">
      <alignment horizontal="center" vertical="center"/>
      <protection/>
    </xf>
    <xf numFmtId="0" fontId="9" fillId="3" borderId="33" xfId="40" applyFont="1" applyFill="1" applyBorder="1" applyAlignment="1">
      <alignment horizontal="center" vertical="center"/>
      <protection/>
    </xf>
    <xf numFmtId="0" fontId="5" fillId="3" borderId="11" xfId="40" applyFont="1" applyFill="1" applyBorder="1" applyAlignment="1">
      <alignment horizontal="center" vertical="center"/>
      <protection/>
    </xf>
    <xf numFmtId="0" fontId="5" fillId="3" borderId="12" xfId="40" applyFont="1" applyFill="1" applyBorder="1" applyAlignment="1">
      <alignment horizontal="center" vertical="center"/>
      <protection/>
    </xf>
    <xf numFmtId="0" fontId="5" fillId="3" borderId="19" xfId="40" applyFont="1" applyFill="1" applyBorder="1" applyAlignment="1">
      <alignment horizontal="center" vertical="center"/>
      <protection/>
    </xf>
    <xf numFmtId="0" fontId="9" fillId="3" borderId="22" xfId="40" applyFont="1" applyFill="1" applyBorder="1" applyAlignment="1">
      <alignment horizontal="center" vertical="center"/>
      <protection/>
    </xf>
    <xf numFmtId="0" fontId="9" fillId="3" borderId="21" xfId="40" applyFont="1" applyFill="1" applyBorder="1" applyAlignment="1">
      <alignment horizontal="center" vertical="justify" wrapText="1"/>
      <protection/>
    </xf>
    <xf numFmtId="0" fontId="9" fillId="3" borderId="12" xfId="40" applyFont="1" applyFill="1" applyBorder="1" applyAlignment="1">
      <alignment horizontal="center" vertical="justify"/>
      <protection/>
    </xf>
    <xf numFmtId="0" fontId="9" fillId="3" borderId="19" xfId="40" applyFont="1" applyFill="1" applyBorder="1" applyAlignment="1">
      <alignment horizontal="center" vertical="justify"/>
      <protection/>
    </xf>
    <xf numFmtId="0" fontId="9" fillId="3" borderId="43" xfId="40" applyFont="1" applyFill="1" applyBorder="1" applyAlignment="1">
      <alignment horizontal="center" vertical="center"/>
      <protection/>
    </xf>
    <xf numFmtId="0" fontId="9" fillId="3" borderId="67" xfId="40" applyFont="1" applyFill="1" applyBorder="1" applyAlignment="1">
      <alignment horizontal="center" vertical="center"/>
      <protection/>
    </xf>
    <xf numFmtId="0" fontId="9" fillId="3" borderId="54" xfId="40" applyFont="1" applyFill="1" applyBorder="1" applyAlignment="1">
      <alignment horizontal="center" vertical="center"/>
      <protection/>
    </xf>
    <xf numFmtId="0" fontId="9" fillId="3" borderId="11" xfId="40" applyFont="1" applyFill="1" applyBorder="1" applyAlignment="1">
      <alignment horizontal="center" vertical="center"/>
      <protection/>
    </xf>
    <xf numFmtId="0" fontId="9" fillId="3" borderId="12" xfId="40" applyFont="1" applyFill="1" applyBorder="1" applyAlignment="1">
      <alignment horizontal="center" vertical="center"/>
      <protection/>
    </xf>
    <xf numFmtId="0" fontId="9" fillId="3" borderId="19" xfId="40" applyFont="1" applyFill="1" applyBorder="1" applyAlignment="1">
      <alignment horizontal="center" vertical="center"/>
      <protection/>
    </xf>
    <xf numFmtId="0" fontId="78" fillId="0" borderId="20" xfId="44" applyFont="1" applyFill="1" applyBorder="1" applyAlignment="1">
      <alignment horizontal="center" vertical="center" wrapText="1"/>
      <protection/>
    </xf>
    <xf numFmtId="0" fontId="78" fillId="0" borderId="79" xfId="44" applyFont="1" applyFill="1" applyBorder="1" applyAlignment="1">
      <alignment horizontal="center" vertical="center" wrapText="1"/>
      <protection/>
    </xf>
    <xf numFmtId="0" fontId="78" fillId="0" borderId="14" xfId="44" applyFont="1" applyFill="1" applyBorder="1" applyAlignment="1">
      <alignment horizontal="center"/>
      <protection/>
    </xf>
    <xf numFmtId="0" fontId="78" fillId="0" borderId="15" xfId="44" applyFont="1" applyFill="1" applyBorder="1" applyAlignment="1">
      <alignment horizontal="center"/>
      <protection/>
    </xf>
    <xf numFmtId="0" fontId="78" fillId="0" borderId="22" xfId="44" applyFont="1" applyFill="1" applyBorder="1" applyAlignment="1">
      <alignment horizontal="center"/>
      <protection/>
    </xf>
    <xf numFmtId="0" fontId="67" fillId="0" borderId="39" xfId="0" applyFont="1" applyFill="1" applyBorder="1" applyAlignment="1">
      <alignment wrapText="1"/>
    </xf>
    <xf numFmtId="0" fontId="0" fillId="0" borderId="22" xfId="0" applyBorder="1" applyAlignment="1">
      <alignment wrapText="1"/>
    </xf>
    <xf numFmtId="0" fontId="6" fillId="0" borderId="80" xfId="0" applyFont="1" applyFill="1" applyBorder="1" applyAlignment="1">
      <alignment horizontal="center"/>
    </xf>
    <xf numFmtId="0" fontId="6" fillId="0" borderId="81" xfId="0" applyFont="1" applyFill="1" applyBorder="1" applyAlignment="1">
      <alignment horizontal="center"/>
    </xf>
    <xf numFmtId="0" fontId="6" fillId="0" borderId="82" xfId="0" applyFont="1" applyFill="1" applyBorder="1" applyAlignment="1">
      <alignment horizontal="center"/>
    </xf>
    <xf numFmtId="0" fontId="6" fillId="0" borderId="83" xfId="0" applyFont="1" applyFill="1" applyBorder="1" applyAlignment="1">
      <alignment horizontal="center" wrapText="1"/>
    </xf>
    <xf numFmtId="0" fontId="6" fillId="0" borderId="9" xfId="0" applyFont="1" applyFill="1" applyBorder="1" applyAlignment="1">
      <alignment horizontal="center" wrapText="1"/>
    </xf>
    <xf numFmtId="0" fontId="6" fillId="0" borderId="17" xfId="0" applyFont="1" applyFill="1" applyBorder="1" applyAlignment="1">
      <alignment horizontal="center" wrapText="1"/>
    </xf>
    <xf numFmtId="0" fontId="6" fillId="0" borderId="31" xfId="0" applyFont="1" applyFill="1" applyBorder="1" applyAlignment="1">
      <alignment horizontal="center" wrapText="1"/>
    </xf>
    <xf numFmtId="0" fontId="9" fillId="2" borderId="0" xfId="0" applyFont="1" applyFill="1" applyBorder="1" applyAlignment="1">
      <alignment horizontal="left" vertical="center"/>
    </xf>
    <xf numFmtId="0" fontId="64" fillId="0" borderId="20" xfId="0" applyFont="1" applyFill="1" applyBorder="1" applyAlignment="1">
      <alignment horizontal="center" wrapText="1"/>
    </xf>
    <xf numFmtId="0" fontId="64" fillId="0" borderId="29" xfId="0" applyFont="1" applyFill="1" applyBorder="1" applyAlignment="1">
      <alignment horizontal="center" wrapText="1"/>
    </xf>
    <xf numFmtId="0" fontId="64" fillId="0" borderId="17" xfId="0" applyFont="1" applyFill="1" applyBorder="1" applyAlignment="1">
      <alignment horizontal="center" wrapText="1"/>
    </xf>
    <xf numFmtId="0" fontId="64" fillId="0" borderId="6" xfId="0" applyFont="1" applyFill="1" applyBorder="1" applyAlignment="1">
      <alignment horizontal="center" wrapText="1"/>
    </xf>
    <xf numFmtId="0" fontId="69" fillId="0" borderId="14" xfId="0" applyFont="1" applyFill="1" applyBorder="1" applyAlignment="1">
      <alignment wrapText="1"/>
    </xf>
    <xf numFmtId="0" fontId="64" fillId="0" borderId="14" xfId="0" applyFont="1" applyFill="1" applyBorder="1" applyAlignment="1">
      <alignment horizontal="center"/>
    </xf>
    <xf numFmtId="0" fontId="64" fillId="0" borderId="15" xfId="0" applyFont="1" applyFill="1" applyBorder="1" applyAlignment="1">
      <alignment horizontal="center"/>
    </xf>
    <xf numFmtId="0" fontId="64" fillId="0" borderId="22" xfId="0" applyFont="1" applyFill="1" applyBorder="1" applyAlignment="1">
      <alignment horizontal="center"/>
    </xf>
    <xf numFmtId="0" fontId="64" fillId="0" borderId="80" xfId="0" applyFont="1" applyFill="1" applyBorder="1" applyAlignment="1">
      <alignment horizontal="center"/>
    </xf>
    <xf numFmtId="0" fontId="64" fillId="0" borderId="81" xfId="0" applyFont="1" applyFill="1" applyBorder="1" applyAlignment="1">
      <alignment horizontal="center"/>
    </xf>
    <xf numFmtId="0" fontId="64" fillId="0" borderId="82" xfId="0" applyFont="1" applyFill="1" applyBorder="1" applyAlignment="1">
      <alignment horizontal="center"/>
    </xf>
    <xf numFmtId="0" fontId="94" fillId="0" borderId="0" xfId="0" applyFont="1" applyFill="1" applyAlignment="1">
      <alignment horizontal="left" wrapText="1"/>
    </xf>
    <xf numFmtId="0" fontId="64" fillId="0" borderId="0" xfId="0" applyFont="1" applyFill="1" applyAlignment="1">
      <alignment horizontal="left" wrapText="1"/>
    </xf>
    <xf numFmtId="164" fontId="92" fillId="2" borderId="3" xfId="54" applyNumberFormat="1" applyFont="1" applyFill="1" applyBorder="1" applyAlignment="1" applyProtection="1">
      <alignment horizontal="right" vertical="center"/>
      <protection/>
    </xf>
    <xf numFmtId="0" fontId="9" fillId="2" borderId="0" xfId="47" applyFont="1" applyFill="1" applyAlignment="1">
      <alignment horizontal="left" vertical="center"/>
      <protection/>
    </xf>
    <xf numFmtId="0" fontId="52" fillId="0" borderId="0" xfId="60" applyNumberFormat="1" applyFont="1" applyFill="1" applyAlignment="1">
      <alignment wrapText="1"/>
      <protection/>
    </xf>
    <xf numFmtId="0" fontId="0" fillId="0" borderId="0" xfId="0" applyAlignment="1">
      <alignment wrapText="1"/>
    </xf>
    <xf numFmtId="0" fontId="36" fillId="0" borderId="0" xfId="60" applyFont="1" applyFill="1" applyAlignment="1">
      <alignment wrapText="1"/>
      <protection/>
    </xf>
    <xf numFmtId="0" fontId="52" fillId="0" borderId="0" xfId="60" applyFont="1" applyFill="1" applyAlignment="1">
      <alignment wrapText="1"/>
      <protection/>
    </xf>
    <xf numFmtId="0" fontId="25" fillId="2" borderId="0" xfId="59" applyFont="1" applyFill="1" applyBorder="1" applyAlignment="1">
      <alignment horizontal="left" vertical="center"/>
      <protection/>
    </xf>
    <xf numFmtId="0" fontId="26" fillId="2" borderId="0" xfId="59" applyFont="1" applyFill="1" applyBorder="1" applyAlignment="1">
      <alignment horizontal="left" vertical="center"/>
      <protection/>
    </xf>
    <xf numFmtId="0" fontId="26" fillId="2" borderId="0" xfId="59" applyFont="1" applyFill="1" applyBorder="1" applyAlignment="1">
      <alignment horizontal="left" vertical="center" wrapText="1"/>
      <protection/>
    </xf>
    <xf numFmtId="0" fontId="25" fillId="2" borderId="66" xfId="35" applyNumberFormat="1" applyFont="1" applyFill="1" applyBorder="1" applyAlignment="1" applyProtection="1">
      <alignment horizontal="left" vertical="center" wrapText="1"/>
      <protection/>
    </xf>
    <xf numFmtId="0" fontId="25" fillId="2" borderId="20" xfId="35" applyNumberFormat="1" applyFont="1" applyFill="1" applyBorder="1" applyAlignment="1" applyProtection="1">
      <alignment horizontal="left" vertical="center" wrapText="1"/>
      <protection/>
    </xf>
    <xf numFmtId="0" fontId="25" fillId="2" borderId="18" xfId="35" applyNumberFormat="1" applyFont="1" applyFill="1" applyBorder="1" applyAlignment="1" applyProtection="1">
      <alignment horizontal="left" vertical="center" wrapText="1"/>
      <protection/>
    </xf>
    <xf numFmtId="0" fontId="46" fillId="2" borderId="66" xfId="52" applyNumberFormat="1" applyFont="1" applyFill="1" applyBorder="1" applyAlignment="1" applyProtection="1">
      <alignment horizontal="left" vertical="center" wrapText="1"/>
      <protection/>
    </xf>
    <xf numFmtId="0" fontId="40" fillId="0" borderId="84" xfId="52" applyNumberFormat="1" applyFont="1" applyFill="1" applyBorder="1" applyAlignment="1" applyProtection="1">
      <alignment horizontal="left" vertical="center" wrapText="1" indent="2"/>
      <protection/>
    </xf>
    <xf numFmtId="0" fontId="40" fillId="0" borderId="85" xfId="52" applyNumberFormat="1" applyFont="1" applyFill="1" applyBorder="1" applyAlignment="1" applyProtection="1">
      <alignment horizontal="left" vertical="center" wrapText="1" indent="2"/>
      <protection/>
    </xf>
    <xf numFmtId="0" fontId="40" fillId="0" borderId="86" xfId="52" applyNumberFormat="1" applyFont="1" applyFill="1" applyBorder="1" applyAlignment="1" applyProtection="1">
      <alignment horizontal="left" vertical="center" wrapText="1" indent="1"/>
      <protection/>
    </xf>
    <xf numFmtId="0" fontId="40" fillId="0" borderId="71" xfId="52" applyNumberFormat="1" applyFont="1" applyFill="1" applyBorder="1" applyAlignment="1" applyProtection="1">
      <alignment horizontal="left" vertical="center" wrapText="1" indent="1"/>
      <protection/>
    </xf>
    <xf numFmtId="0" fontId="40" fillId="0" borderId="84" xfId="52" applyNumberFormat="1" applyFont="1" applyFill="1" applyBorder="1" applyAlignment="1" applyProtection="1">
      <alignment horizontal="left" vertical="center" wrapText="1" indent="1"/>
      <protection/>
    </xf>
    <xf numFmtId="0" fontId="40" fillId="0" borderId="85" xfId="52" applyNumberFormat="1" applyFont="1" applyFill="1" applyBorder="1" applyAlignment="1" applyProtection="1">
      <alignment horizontal="left" vertical="center" wrapText="1" indent="1"/>
      <protection/>
    </xf>
    <xf numFmtId="0" fontId="41" fillId="0" borderId="84" xfId="52" applyNumberFormat="1" applyFont="1" applyFill="1" applyBorder="1" applyAlignment="1" applyProtection="1">
      <alignment horizontal="left" vertical="center" wrapText="1"/>
      <protection/>
    </xf>
    <xf numFmtId="0" fontId="41" fillId="0" borderId="85" xfId="52" applyNumberFormat="1" applyFont="1" applyFill="1" applyBorder="1" applyAlignment="1" applyProtection="1">
      <alignment horizontal="left" vertical="center" wrapText="1"/>
      <protection/>
    </xf>
    <xf numFmtId="0" fontId="40" fillId="3" borderId="87" xfId="52" applyNumberFormat="1" applyFont="1" applyFill="1" applyBorder="1" applyAlignment="1" applyProtection="1">
      <alignment horizontal="center" vertical="center" wrapText="1"/>
      <protection/>
    </xf>
    <xf numFmtId="0" fontId="40" fillId="3" borderId="42" xfId="52" applyNumberFormat="1" applyFont="1" applyFill="1" applyBorder="1" applyAlignment="1" applyProtection="1">
      <alignment horizontal="center" vertical="center" wrapText="1"/>
      <protection/>
    </xf>
    <xf numFmtId="0" fontId="40" fillId="3" borderId="88" xfId="52" applyNumberFormat="1" applyFont="1" applyFill="1" applyBorder="1" applyAlignment="1" applyProtection="1">
      <alignment horizontal="center" vertical="center" wrapText="1"/>
      <protection/>
    </xf>
    <xf numFmtId="0" fontId="40" fillId="3" borderId="89" xfId="52" applyNumberFormat="1" applyFont="1" applyFill="1" applyBorder="1" applyAlignment="1" applyProtection="1">
      <alignment horizontal="center" vertical="center" wrapText="1"/>
      <protection/>
    </xf>
    <xf numFmtId="0" fontId="40" fillId="3" borderId="90" xfId="52" applyNumberFormat="1" applyFont="1" applyFill="1" applyBorder="1" applyAlignment="1" applyProtection="1">
      <alignment horizontal="center" vertical="center" wrapText="1"/>
      <protection/>
    </xf>
    <xf numFmtId="0" fontId="40" fillId="3" borderId="91" xfId="52" applyNumberFormat="1" applyFont="1" applyFill="1" applyBorder="1" applyAlignment="1" applyProtection="1">
      <alignment horizontal="center" vertical="center" wrapText="1"/>
      <protection/>
    </xf>
    <xf numFmtId="0" fontId="41" fillId="3" borderId="87" xfId="52" applyNumberFormat="1" applyFont="1" applyFill="1" applyBorder="1" applyAlignment="1" applyProtection="1">
      <alignment horizontal="left" vertical="center" wrapText="1"/>
      <protection/>
    </xf>
    <xf numFmtId="0" fontId="41" fillId="3" borderId="41" xfId="52" applyNumberFormat="1" applyFont="1" applyFill="1" applyBorder="1" applyAlignment="1" applyProtection="1">
      <alignment horizontal="left" vertical="center" wrapText="1"/>
      <protection/>
    </xf>
    <xf numFmtId="0" fontId="41" fillId="3" borderId="42" xfId="52" applyNumberFormat="1" applyFont="1" applyFill="1" applyBorder="1" applyAlignment="1" applyProtection="1">
      <alignment horizontal="left" vertical="center" wrapText="1"/>
      <protection/>
    </xf>
    <xf numFmtId="0" fontId="40" fillId="3" borderId="86" xfId="52" applyNumberFormat="1" applyFont="1" applyFill="1" applyBorder="1" applyAlignment="1" applyProtection="1">
      <alignment horizontal="center" vertical="center" wrapText="1"/>
      <protection/>
    </xf>
    <xf numFmtId="0" fontId="40" fillId="3" borderId="71" xfId="52" applyNumberFormat="1" applyFont="1" applyFill="1" applyBorder="1" applyAlignment="1" applyProtection="1">
      <alignment horizontal="center" vertical="center" wrapText="1"/>
      <protection/>
    </xf>
    <xf numFmtId="0" fontId="40" fillId="3" borderId="41" xfId="52" applyNumberFormat="1" applyFont="1" applyFill="1" applyBorder="1" applyAlignment="1" applyProtection="1">
      <alignment horizontal="center" vertical="center" wrapText="1"/>
      <protection/>
    </xf>
    <xf numFmtId="0" fontId="46" fillId="2" borderId="66" xfId="53" applyNumberFormat="1" applyFont="1" applyFill="1" applyBorder="1" applyAlignment="1" applyProtection="1">
      <alignment horizontal="left" vertical="center" wrapText="1"/>
      <protection/>
    </xf>
    <xf numFmtId="0" fontId="41" fillId="0" borderId="84" xfId="53" applyNumberFormat="1" applyFont="1" applyFill="1" applyBorder="1" applyAlignment="1" applyProtection="1">
      <alignment horizontal="left" vertical="center" wrapText="1"/>
      <protection/>
    </xf>
    <xf numFmtId="0" fontId="41" fillId="0" borderId="85" xfId="53" applyNumberFormat="1" applyFont="1" applyFill="1" applyBorder="1" applyAlignment="1" applyProtection="1">
      <alignment horizontal="left" vertical="center" wrapText="1"/>
      <protection/>
    </xf>
    <xf numFmtId="0" fontId="40" fillId="3" borderId="87" xfId="53" applyNumberFormat="1" applyFont="1" applyFill="1" applyBorder="1" applyAlignment="1" applyProtection="1">
      <alignment horizontal="center" vertical="center" wrapText="1"/>
      <protection/>
    </xf>
    <xf numFmtId="0" fontId="40" fillId="3" borderId="42" xfId="53" applyNumberFormat="1" applyFont="1" applyFill="1" applyBorder="1" applyAlignment="1" applyProtection="1">
      <alignment horizontal="center" vertical="center" wrapText="1"/>
      <protection/>
    </xf>
    <xf numFmtId="0" fontId="40" fillId="3" borderId="88" xfId="53" applyNumberFormat="1" applyFont="1" applyFill="1" applyBorder="1" applyAlignment="1" applyProtection="1">
      <alignment horizontal="center" vertical="center" wrapText="1"/>
      <protection/>
    </xf>
    <xf numFmtId="0" fontId="40" fillId="3" borderId="89" xfId="53" applyNumberFormat="1" applyFont="1" applyFill="1" applyBorder="1" applyAlignment="1" applyProtection="1">
      <alignment horizontal="center" vertical="center" wrapText="1"/>
      <protection/>
    </xf>
    <xf numFmtId="0" fontId="40" fillId="3" borderId="90" xfId="53" applyNumberFormat="1" applyFont="1" applyFill="1" applyBorder="1" applyAlignment="1" applyProtection="1">
      <alignment horizontal="center" vertical="center" wrapText="1"/>
      <protection/>
    </xf>
    <xf numFmtId="0" fontId="40" fillId="3" borderId="91" xfId="53" applyNumberFormat="1" applyFont="1" applyFill="1" applyBorder="1" applyAlignment="1" applyProtection="1">
      <alignment horizontal="center" vertical="center" wrapText="1"/>
      <protection/>
    </xf>
    <xf numFmtId="0" fontId="41" fillId="3" borderId="87" xfId="53" applyNumberFormat="1" applyFont="1" applyFill="1" applyBorder="1" applyAlignment="1" applyProtection="1">
      <alignment horizontal="left" vertical="center" wrapText="1"/>
      <protection/>
    </xf>
    <xf numFmtId="0" fontId="41" fillId="3" borderId="41" xfId="53" applyNumberFormat="1" applyFont="1" applyFill="1" applyBorder="1" applyAlignment="1" applyProtection="1">
      <alignment horizontal="left" vertical="center" wrapText="1"/>
      <protection/>
    </xf>
    <xf numFmtId="0" fontId="41" fillId="3" borderId="42" xfId="53" applyNumberFormat="1" applyFont="1" applyFill="1" applyBorder="1" applyAlignment="1" applyProtection="1">
      <alignment horizontal="left" vertical="center" wrapText="1"/>
      <protection/>
    </xf>
    <xf numFmtId="0" fontId="40" fillId="3" borderId="86" xfId="53" applyNumberFormat="1" applyFont="1" applyFill="1" applyBorder="1" applyAlignment="1" applyProtection="1">
      <alignment horizontal="center" vertical="center" wrapText="1"/>
      <protection/>
    </xf>
    <xf numFmtId="0" fontId="40" fillId="3" borderId="71" xfId="53" applyNumberFormat="1" applyFont="1" applyFill="1" applyBorder="1" applyAlignment="1" applyProtection="1">
      <alignment horizontal="center" vertical="center" wrapText="1"/>
      <protection/>
    </xf>
    <xf numFmtId="0" fontId="40" fillId="3" borderId="41" xfId="53" applyNumberFormat="1" applyFont="1" applyFill="1" applyBorder="1" applyAlignment="1" applyProtection="1">
      <alignment horizontal="center" vertical="center" wrapText="1"/>
      <protection/>
    </xf>
    <xf numFmtId="0" fontId="46" fillId="2" borderId="0" xfId="49" applyNumberFormat="1" applyFont="1" applyFill="1" applyBorder="1" applyAlignment="1" applyProtection="1">
      <alignment horizontal="left" vertical="center" wrapText="1"/>
      <protection/>
    </xf>
    <xf numFmtId="0" fontId="40" fillId="3" borderId="87" xfId="49" applyNumberFormat="1" applyFont="1" applyFill="1" applyBorder="1" applyAlignment="1" applyProtection="1">
      <alignment horizontal="center" vertical="center" wrapText="1"/>
      <protection/>
    </xf>
    <xf numFmtId="0" fontId="40" fillId="3" borderId="41" xfId="49" applyNumberFormat="1" applyFont="1" applyFill="1" applyBorder="1" applyAlignment="1" applyProtection="1">
      <alignment horizontal="center" vertical="center" wrapText="1"/>
      <protection/>
    </xf>
    <xf numFmtId="0" fontId="40" fillId="3" borderId="42" xfId="49" applyNumberFormat="1" applyFont="1" applyFill="1" applyBorder="1" applyAlignment="1" applyProtection="1">
      <alignment horizontal="center" vertical="center" wrapText="1"/>
      <protection/>
    </xf>
    <xf numFmtId="0" fontId="41" fillId="0" borderId="84" xfId="49" applyNumberFormat="1" applyFont="1" applyFill="1" applyBorder="1" applyAlignment="1" applyProtection="1">
      <alignment horizontal="left" vertical="center" wrapText="1"/>
      <protection/>
    </xf>
    <xf numFmtId="0" fontId="41" fillId="0" borderId="85" xfId="49" applyNumberFormat="1" applyFont="1" applyFill="1" applyBorder="1" applyAlignment="1" applyProtection="1">
      <alignment horizontal="left" vertical="center" wrapText="1"/>
      <protection/>
    </xf>
    <xf numFmtId="0" fontId="40" fillId="3" borderId="88" xfId="49" applyNumberFormat="1" applyFont="1" applyFill="1" applyBorder="1" applyAlignment="1" applyProtection="1">
      <alignment horizontal="center" vertical="center" wrapText="1"/>
      <protection/>
    </xf>
    <xf numFmtId="0" fontId="40" fillId="3" borderId="89" xfId="49" applyNumberFormat="1" applyFont="1" applyFill="1" applyBorder="1" applyAlignment="1" applyProtection="1">
      <alignment horizontal="center" vertical="center" wrapText="1"/>
      <protection/>
    </xf>
    <xf numFmtId="0" fontId="40" fillId="3" borderId="90" xfId="49" applyNumberFormat="1" applyFont="1" applyFill="1" applyBorder="1" applyAlignment="1" applyProtection="1">
      <alignment horizontal="center" vertical="center" wrapText="1"/>
      <protection/>
    </xf>
    <xf numFmtId="0" fontId="40" fillId="3" borderId="91" xfId="49" applyNumberFormat="1" applyFont="1" applyFill="1" applyBorder="1" applyAlignment="1" applyProtection="1">
      <alignment horizontal="center" vertical="center" wrapText="1"/>
      <protection/>
    </xf>
    <xf numFmtId="0" fontId="41" fillId="3" borderId="87" xfId="49" applyNumberFormat="1" applyFont="1" applyFill="1" applyBorder="1" applyAlignment="1" applyProtection="1">
      <alignment horizontal="left" vertical="center" wrapText="1"/>
      <protection/>
    </xf>
    <xf numFmtId="0" fontId="41" fillId="3" borderId="41" xfId="49" applyNumberFormat="1" applyFont="1" applyFill="1" applyBorder="1" applyAlignment="1" applyProtection="1">
      <alignment horizontal="left" vertical="center" wrapText="1"/>
      <protection/>
    </xf>
    <xf numFmtId="0" fontId="41" fillId="3" borderId="42" xfId="49" applyNumberFormat="1" applyFont="1" applyFill="1" applyBorder="1" applyAlignment="1" applyProtection="1">
      <alignment horizontal="left" vertical="center" wrapText="1"/>
      <protection/>
    </xf>
    <xf numFmtId="0" fontId="40" fillId="3" borderId="86" xfId="49" applyNumberFormat="1" applyFont="1" applyFill="1" applyBorder="1" applyAlignment="1" applyProtection="1">
      <alignment horizontal="center" vertical="center" wrapText="1"/>
      <protection/>
    </xf>
    <xf numFmtId="0" fontId="40" fillId="3" borderId="71" xfId="49" applyNumberFormat="1" applyFont="1" applyFill="1" applyBorder="1" applyAlignment="1" applyProtection="1">
      <alignment horizontal="center" vertical="center" wrapText="1"/>
      <protection/>
    </xf>
    <xf numFmtId="0" fontId="46" fillId="2" borderId="0" xfId="50" applyNumberFormat="1" applyFont="1" applyFill="1" applyBorder="1" applyAlignment="1" applyProtection="1">
      <alignment horizontal="left" vertical="center" wrapText="1"/>
      <protection/>
    </xf>
    <xf numFmtId="0" fontId="40" fillId="3" borderId="87" xfId="50" applyNumberFormat="1" applyFont="1" applyFill="1" applyBorder="1" applyAlignment="1" applyProtection="1">
      <alignment horizontal="center" vertical="center" wrapText="1"/>
      <protection/>
    </xf>
    <xf numFmtId="0" fontId="40" fillId="3" borderId="42" xfId="50" applyNumberFormat="1" applyFont="1" applyFill="1" applyBorder="1" applyAlignment="1" applyProtection="1">
      <alignment horizontal="center" vertical="center" wrapText="1"/>
      <protection/>
    </xf>
    <xf numFmtId="0" fontId="40" fillId="3" borderId="88" xfId="50" applyNumberFormat="1" applyFont="1" applyFill="1" applyBorder="1" applyAlignment="1" applyProtection="1">
      <alignment horizontal="center" vertical="center" wrapText="1"/>
      <protection/>
    </xf>
    <xf numFmtId="0" fontId="40" fillId="3" borderId="89" xfId="50" applyNumberFormat="1" applyFont="1" applyFill="1" applyBorder="1" applyAlignment="1" applyProtection="1">
      <alignment horizontal="center" vertical="center" wrapText="1"/>
      <protection/>
    </xf>
    <xf numFmtId="0" fontId="40" fillId="3" borderId="90" xfId="50" applyNumberFormat="1" applyFont="1" applyFill="1" applyBorder="1" applyAlignment="1" applyProtection="1">
      <alignment horizontal="center" vertical="center" wrapText="1"/>
      <protection/>
    </xf>
    <xf numFmtId="0" fontId="40" fillId="3" borderId="91" xfId="50" applyNumberFormat="1" applyFont="1" applyFill="1" applyBorder="1" applyAlignment="1" applyProtection="1">
      <alignment horizontal="center" vertical="center" wrapText="1"/>
      <protection/>
    </xf>
    <xf numFmtId="0" fontId="41" fillId="3" borderId="87" xfId="50" applyNumberFormat="1" applyFont="1" applyFill="1" applyBorder="1" applyAlignment="1" applyProtection="1">
      <alignment horizontal="left" vertical="center" wrapText="1"/>
      <protection/>
    </xf>
    <xf numFmtId="0" fontId="41" fillId="3" borderId="41" xfId="50" applyNumberFormat="1" applyFont="1" applyFill="1" applyBorder="1" applyAlignment="1" applyProtection="1">
      <alignment horizontal="left" vertical="center" wrapText="1"/>
      <protection/>
    </xf>
    <xf numFmtId="0" fontId="41" fillId="3" borderId="42" xfId="50" applyNumberFormat="1" applyFont="1" applyFill="1" applyBorder="1" applyAlignment="1" applyProtection="1">
      <alignment horizontal="left" vertical="center" wrapText="1"/>
      <protection/>
    </xf>
    <xf numFmtId="0" fontId="40" fillId="3" borderId="86" xfId="50" applyNumberFormat="1" applyFont="1" applyFill="1" applyBorder="1" applyAlignment="1" applyProtection="1">
      <alignment horizontal="center" vertical="center" wrapText="1"/>
      <protection/>
    </xf>
    <xf numFmtId="0" fontId="40" fillId="3" borderId="71" xfId="50" applyNumberFormat="1" applyFont="1" applyFill="1" applyBorder="1" applyAlignment="1" applyProtection="1">
      <alignment horizontal="center" vertical="center" wrapText="1"/>
      <protection/>
    </xf>
    <xf numFmtId="0" fontId="40" fillId="3" borderId="41" xfId="50" applyNumberFormat="1" applyFont="1" applyFill="1" applyBorder="1" applyAlignment="1" applyProtection="1">
      <alignment horizontal="center" vertical="center" wrapText="1"/>
      <protection/>
    </xf>
    <xf numFmtId="0" fontId="40" fillId="3" borderId="74" xfId="50" applyNumberFormat="1" applyFont="1" applyFill="1" applyBorder="1" applyAlignment="1" applyProtection="1">
      <alignment horizontal="center" vertical="center" wrapText="1"/>
      <protection/>
    </xf>
    <xf numFmtId="0" fontId="41" fillId="0" borderId="84" xfId="50" applyNumberFormat="1" applyFont="1" applyFill="1" applyBorder="1" applyAlignment="1" applyProtection="1">
      <alignment horizontal="left" vertical="center" wrapText="1"/>
      <protection/>
    </xf>
    <xf numFmtId="0" fontId="41" fillId="0" borderId="85" xfId="50" applyNumberFormat="1" applyFont="1" applyFill="1" applyBorder="1" applyAlignment="1" applyProtection="1">
      <alignment horizontal="left" vertical="center" wrapText="1"/>
      <protection/>
    </xf>
    <xf numFmtId="0" fontId="40" fillId="0" borderId="86" xfId="50" applyNumberFormat="1" applyFont="1" applyFill="1" applyBorder="1" applyAlignment="1" applyProtection="1">
      <alignment horizontal="left" vertical="center" wrapText="1" indent="2"/>
      <protection/>
    </xf>
    <xf numFmtId="0" fontId="40" fillId="0" borderId="71" xfId="50" applyNumberFormat="1" applyFont="1" applyFill="1" applyBorder="1" applyAlignment="1" applyProtection="1">
      <alignment horizontal="left" vertical="center" wrapText="1" indent="2"/>
      <protection/>
    </xf>
    <xf numFmtId="0" fontId="40" fillId="0" borderId="84" xfId="50" applyNumberFormat="1" applyFont="1" applyFill="1" applyBorder="1" applyAlignment="1" applyProtection="1">
      <alignment horizontal="left" vertical="center" wrapText="1" indent="2"/>
      <protection/>
    </xf>
    <xf numFmtId="0" fontId="40" fillId="0" borderId="85" xfId="50" applyNumberFormat="1" applyFont="1" applyFill="1" applyBorder="1" applyAlignment="1" applyProtection="1">
      <alignment horizontal="left" vertical="center" wrapText="1" indent="2"/>
      <protection/>
    </xf>
    <xf numFmtId="0" fontId="37" fillId="2" borderId="0" xfId="0" applyFont="1" applyFill="1" applyBorder="1" applyAlignment="1">
      <alignment horizontal="left" vertical="justify"/>
    </xf>
    <xf numFmtId="0" fontId="7" fillId="0" borderId="11" xfId="62" applyFont="1" applyFill="1" applyBorder="1" applyAlignment="1">
      <alignment horizontal="center" vertical="center"/>
      <protection/>
    </xf>
    <xf numFmtId="0" fontId="0" fillId="0" borderId="19" xfId="0" applyBorder="1" applyAlignment="1">
      <alignment horizontal="center" vertical="center"/>
    </xf>
    <xf numFmtId="0" fontId="7" fillId="0" borderId="11" xfId="62" applyFont="1" applyFill="1" applyBorder="1" applyAlignment="1">
      <alignment horizontal="center" vertical="center"/>
      <protection/>
    </xf>
    <xf numFmtId="0" fontId="0" fillId="0" borderId="19" xfId="0" applyBorder="1" applyAlignment="1">
      <alignment vertical="center"/>
    </xf>
    <xf numFmtId="0" fontId="7" fillId="0" borderId="19" xfId="62" applyFont="1" applyFill="1" applyBorder="1" applyAlignment="1">
      <alignment horizontal="center" vertical="center"/>
      <protection/>
    </xf>
    <xf numFmtId="0" fontId="7" fillId="0" borderId="19" xfId="62" applyFont="1" applyFill="1" applyBorder="1" applyAlignment="1">
      <alignment horizontal="center" vertical="center"/>
      <protection/>
    </xf>
    <xf numFmtId="0" fontId="0" fillId="0" borderId="0" xfId="62" applyFont="1" applyFill="1" applyBorder="1" applyAlignment="1">
      <alignment horizontal="left" vertical="center" wrapText="1"/>
      <protection/>
    </xf>
    <xf numFmtId="0" fontId="0" fillId="0" borderId="21" xfId="62" applyFont="1" applyFill="1" applyBorder="1" applyAlignment="1">
      <alignment horizontal="left" vertical="center" wrapText="1"/>
      <protection/>
    </xf>
    <xf numFmtId="0" fontId="0" fillId="0" borderId="0" xfId="62" applyFont="1" applyFill="1" applyBorder="1" applyAlignment="1">
      <alignment horizontal="justify" wrapText="1"/>
      <protection/>
    </xf>
    <xf numFmtId="0" fontId="0" fillId="0" borderId="21" xfId="62" applyFont="1" applyFill="1" applyBorder="1" applyAlignment="1">
      <alignment horizontal="justify" wrapText="1"/>
      <protection/>
    </xf>
    <xf numFmtId="0" fontId="0" fillId="0" borderId="0" xfId="62" applyFont="1" applyFill="1" applyBorder="1" applyAlignment="1">
      <alignment wrapText="1"/>
      <protection/>
    </xf>
    <xf numFmtId="0" fontId="0" fillId="0" borderId="0" xfId="0" applyBorder="1" applyAlignment="1">
      <alignment/>
    </xf>
    <xf numFmtId="0" fontId="0" fillId="0" borderId="21" xfId="0" applyBorder="1" applyAlignment="1">
      <alignment/>
    </xf>
    <xf numFmtId="0" fontId="0" fillId="0" borderId="0" xfId="62" applyFont="1" applyFill="1" applyBorder="1" applyAlignment="1">
      <alignment horizontal="left" wrapText="1"/>
      <protection/>
    </xf>
    <xf numFmtId="0" fontId="0" fillId="0" borderId="21" xfId="62" applyFont="1" applyFill="1" applyBorder="1" applyAlignment="1">
      <alignment horizontal="left" wrapText="1"/>
      <protection/>
    </xf>
    <xf numFmtId="0" fontId="7" fillId="0" borderId="13" xfId="62" applyFont="1" applyFill="1" applyBorder="1" applyAlignment="1">
      <alignment horizontal="center"/>
      <protection/>
    </xf>
    <xf numFmtId="0" fontId="0" fillId="0" borderId="0" xfId="15" applyNumberFormat="1" applyFont="1" applyFill="1" applyBorder="1" applyAlignment="1">
      <alignment horizontal="left" wrapText="1"/>
    </xf>
    <xf numFmtId="0" fontId="0" fillId="0" borderId="0" xfId="0" applyBorder="1" applyAlignment="1">
      <alignment/>
    </xf>
    <xf numFmtId="0" fontId="0" fillId="0" borderId="21" xfId="0" applyBorder="1" applyAlignment="1">
      <alignment/>
    </xf>
    <xf numFmtId="0" fontId="0" fillId="0" borderId="0" xfId="0" applyBorder="1" applyAlignment="1">
      <alignment wrapText="1"/>
    </xf>
    <xf numFmtId="0" fontId="0" fillId="0" borderId="21" xfId="0" applyBorder="1" applyAlignment="1">
      <alignment wrapText="1"/>
    </xf>
    <xf numFmtId="0" fontId="0" fillId="0" borderId="21" xfId="15" applyNumberFormat="1" applyFont="1" applyFill="1" applyBorder="1" applyAlignment="1">
      <alignment horizontal="left" wrapText="1"/>
    </xf>
    <xf numFmtId="0" fontId="7" fillId="0" borderId="13" xfId="62" applyFont="1" applyFill="1" applyBorder="1" applyAlignment="1">
      <alignment horizontal="center" vertical="center" wrapText="1"/>
      <protection/>
    </xf>
    <xf numFmtId="0" fontId="0" fillId="0" borderId="13" xfId="0" applyBorder="1" applyAlignment="1">
      <alignment horizontal="center" vertical="center" wrapText="1"/>
    </xf>
    <xf numFmtId="0" fontId="7" fillId="0" borderId="13" xfId="62" applyFont="1" applyFill="1" applyBorder="1" applyAlignment="1">
      <alignment horizontal="center" vertical="center" wrapText="1"/>
      <protection/>
    </xf>
    <xf numFmtId="0" fontId="4" fillId="2" borderId="0" xfId="0" applyFont="1" applyFill="1" applyBorder="1" applyAlignment="1">
      <alignment horizontal="left" vertical="center"/>
    </xf>
    <xf numFmtId="0" fontId="4" fillId="2" borderId="0" xfId="0" applyFont="1" applyFill="1" applyBorder="1" applyAlignment="1">
      <alignment horizontal="center" vertical="center"/>
    </xf>
    <xf numFmtId="0" fontId="37" fillId="2" borderId="0" xfId="0" applyFont="1" applyFill="1" applyAlignment="1">
      <alignment horizontal="left" vertical="justify"/>
    </xf>
    <xf numFmtId="0" fontId="37" fillId="2" borderId="0" xfId="0" applyFont="1" applyFill="1" applyBorder="1" applyAlignment="1">
      <alignment horizontal="left" vertical="center"/>
    </xf>
    <xf numFmtId="0" fontId="55" fillId="3" borderId="50" xfId="0" applyFont="1" applyFill="1" applyBorder="1" applyAlignment="1">
      <alignment horizontal="center" vertical="center"/>
    </xf>
    <xf numFmtId="0" fontId="55" fillId="3" borderId="51" xfId="0" applyFont="1" applyFill="1" applyBorder="1" applyAlignment="1">
      <alignment horizontal="center" vertical="center"/>
    </xf>
    <xf numFmtId="0" fontId="55" fillId="3" borderId="56" xfId="0" applyFont="1" applyFill="1" applyBorder="1" applyAlignment="1">
      <alignment horizontal="center"/>
    </xf>
    <xf numFmtId="0" fontId="55" fillId="3" borderId="57" xfId="0" applyFont="1" applyFill="1" applyBorder="1" applyAlignment="1">
      <alignment horizontal="center"/>
    </xf>
    <xf numFmtId="0" fontId="4" fillId="2" borderId="0" xfId="0" applyFont="1" applyFill="1" applyBorder="1" applyAlignment="1">
      <alignment horizontal="left" vertical="justify"/>
    </xf>
    <xf numFmtId="0" fontId="4" fillId="2" borderId="23"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56" fillId="0" borderId="56" xfId="0" applyFont="1" applyBorder="1" applyAlignment="1">
      <alignment vertical="top" wrapText="1"/>
    </xf>
    <xf numFmtId="0" fontId="56" fillId="0" borderId="57" xfId="0" applyFont="1" applyBorder="1" applyAlignment="1">
      <alignment vertical="top" wrapText="1"/>
    </xf>
    <xf numFmtId="0" fontId="56" fillId="0" borderId="56" xfId="0" applyFont="1" applyBorder="1" applyAlignment="1">
      <alignment horizontal="center" vertical="top" wrapText="1"/>
    </xf>
    <xf numFmtId="0" fontId="56" fillId="0" borderId="61" xfId="0" applyFont="1" applyBorder="1" applyAlignment="1">
      <alignment horizontal="center" vertical="top" wrapText="1"/>
    </xf>
    <xf numFmtId="0" fontId="0" fillId="0" borderId="57" xfId="0" applyBorder="1" applyAlignment="1">
      <alignment horizontal="center" vertical="top" wrapText="1"/>
    </xf>
    <xf numFmtId="0" fontId="56" fillId="0" borderId="50" xfId="0" applyFont="1" applyBorder="1" applyAlignment="1">
      <alignment vertical="top" wrapText="1"/>
    </xf>
    <xf numFmtId="0" fontId="56" fillId="0" borderId="51" xfId="0" applyFont="1" applyBorder="1" applyAlignment="1">
      <alignment vertical="top" wrapText="1"/>
    </xf>
    <xf numFmtId="0" fontId="56" fillId="0" borderId="57" xfId="0" applyFont="1" applyBorder="1" applyAlignment="1">
      <alignment horizontal="center" vertical="top" wrapText="1"/>
    </xf>
    <xf numFmtId="0" fontId="19" fillId="0" borderId="14" xfId="0" applyFont="1" applyFill="1" applyBorder="1" applyAlignment="1">
      <alignment horizontal="center"/>
    </xf>
    <xf numFmtId="0" fontId="19" fillId="0" borderId="22" xfId="0" applyFont="1" applyFill="1" applyBorder="1" applyAlignment="1">
      <alignment horizontal="center"/>
    </xf>
    <xf numFmtId="0" fontId="19" fillId="0" borderId="33" xfId="0" applyFont="1" applyFill="1" applyBorder="1" applyAlignment="1">
      <alignment horizontal="center"/>
    </xf>
    <xf numFmtId="0" fontId="4" fillId="2" borderId="23" xfId="43" applyFont="1" applyFill="1" applyBorder="1" applyAlignment="1">
      <alignment horizontal="left" vertical="center"/>
      <protection/>
    </xf>
    <xf numFmtId="0" fontId="4" fillId="2" borderId="8" xfId="43" applyFont="1" applyFill="1" applyBorder="1" applyAlignment="1">
      <alignment horizontal="left" vertical="center"/>
      <protection/>
    </xf>
    <xf numFmtId="0" fontId="4" fillId="2" borderId="9" xfId="43" applyFont="1" applyFill="1" applyBorder="1" applyAlignment="1">
      <alignment horizontal="left" vertical="center"/>
      <protection/>
    </xf>
  </cellXfs>
  <cellStyles count="58">
    <cellStyle name="Normal" xfId="0"/>
    <cellStyle name="RowLevel_0" xfId="1"/>
    <cellStyle name="RowLevel_1" xfId="3"/>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Normal_05 06 Macroeconomic Indicators Report 06 SUMM" xfId="27"/>
    <cellStyle name="Normal_06 03 16 BOP 04&amp;05" xfId="28"/>
    <cellStyle name="Normal_06 03 21 WEB_Macroeconomic Indicators BG" xfId="29"/>
    <cellStyle name="Normal_06 03 28 GED Report" xfId="30"/>
    <cellStyle name="Normal_06 04 03 WEB_Macroeconomic Indicators BG" xfId="31"/>
    <cellStyle name="Normal_1 Tables  BoP" xfId="32"/>
    <cellStyle name="Normal_200507_tbl_bg" xfId="33"/>
    <cellStyle name="Normal_200508_tbl_bg" xfId="34"/>
    <cellStyle name="Normal_26 - 28 credits" xfId="35"/>
    <cellStyle name="Normal_3 Table Gross External Debt" xfId="36"/>
    <cellStyle name="Normal_3 Tables BNB Supervision 05 06" xfId="37"/>
    <cellStyle name="Normal_3C Tables BNB Supervision 09 99 " xfId="38"/>
    <cellStyle name="Normal_4 Table New Credits &amp; Deposits Received" xfId="39"/>
    <cellStyle name="Normal_4 Tables &amp; Charts CPI" xfId="40"/>
    <cellStyle name="Normal_4A Table Debt Service Payments" xfId="41"/>
    <cellStyle name="Normal_5_BNB" xfId="42"/>
    <cellStyle name="Normal_Annual Q2 54 56" xfId="43"/>
    <cellStyle name="Normal_AR trade index" xfId="44"/>
    <cellStyle name="Normal_Balance Sheet Full" xfId="45"/>
    <cellStyle name="Normal_BOP-AN-M06-2005-EUR-Bg" xfId="46"/>
    <cellStyle name="Normal_BOPIIP2" xfId="47"/>
    <cellStyle name="Normal_Bulletin0605" xfId="48"/>
    <cellStyle name="Normal_cred_q_qty_en" xfId="49"/>
    <cellStyle name="Normal_cred_q_type_en" xfId="50"/>
    <cellStyle name="Normal_Debt-str" xfId="51"/>
    <cellStyle name="Normal_dep_q_qty_en" xfId="52"/>
    <cellStyle name="Normal_dep_q_type_en" xfId="53"/>
    <cellStyle name="Normal_DSP599N" xfId="54"/>
    <cellStyle name="Normal_DSP99" xfId="55"/>
    <cellStyle name="Normal_GED798" xfId="56"/>
    <cellStyle name="Normal_Ged-bg" xfId="57"/>
    <cellStyle name="Normal_IIP98-04-eur-En" xfId="58"/>
    <cellStyle name="Normal_INFL" xfId="59"/>
    <cellStyle name="Normal_M_IB1" xfId="60"/>
    <cellStyle name="Normal_OtchetBNB_03.2004" xfId="61"/>
    <cellStyle name="Normal_OtchetBNB_06.2005" xfId="62"/>
    <cellStyle name="Normal_OtchetBNB_0920031" xfId="63"/>
    <cellStyle name="Normal_OtchetBNB0300" xfId="64"/>
    <cellStyle name="Normal_OtchetBNB0301" xfId="65"/>
    <cellStyle name="Normal_Sheet1_Web.2005-2Q.sent(MoF)" xfId="66"/>
    <cellStyle name="Normal_Web.2005-2Q.sent(MoF)" xfId="67"/>
    <cellStyle name="Percent" xfId="68"/>
    <cellStyle name="Total"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externalLink" Target="externalLinks/externalLink1.xml" /><Relationship Id="rId52" Type="http://schemas.openxmlformats.org/officeDocument/2006/relationships/externalLink" Target="externalLinks/externalLink2.xml" /><Relationship Id="rId53" Type="http://schemas.openxmlformats.org/officeDocument/2006/relationships/externalLink" Target="externalLinks/externalLink3.xml" /><Relationship Id="rId54" Type="http://schemas.openxmlformats.org/officeDocument/2006/relationships/externalLink" Target="externalLinks/externalLink4.xml" /><Relationship Id="rId55" Type="http://schemas.openxmlformats.org/officeDocument/2006/relationships/externalLink" Target="externalLinks/externalLink5.xml" /><Relationship Id="rId56" Type="http://schemas.openxmlformats.org/officeDocument/2006/relationships/externalLink" Target="externalLinks/externalLink6.xml" /><Relationship Id="rId57" Type="http://schemas.openxmlformats.org/officeDocument/2006/relationships/externalLink" Target="externalLinks/externalLink7.xml" /><Relationship Id="rId58" Type="http://schemas.openxmlformats.org/officeDocument/2006/relationships/externalLink" Target="externalLinks/externalLink8.xml" /><Relationship Id="rId59" Type="http://schemas.openxmlformats.org/officeDocument/2006/relationships/externalLink" Target="externalLinks/externalLink9.xml" /><Relationship Id="rId60" Type="http://schemas.openxmlformats.org/officeDocument/2006/relationships/externalLink" Target="externalLinks/externalLink10.xml" /><Relationship Id="rId6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IN95\Temporary%20Internet%20Files\Content.IE5\49APKNM3\BOPan04USD-b(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GES\2%20Report%20BNB\3%20Annual\2005\1%20Working%20Tables\05%20Q2%20Data%20Bank%20Spvision%20-%20SUMMARY%20(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WIN95\Temporary%20Internet%20Files\Content.IE5\49APKNM3\BOPan04USD-b(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eb.2005-2Q.sent(MoF).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05%20Q2%20Data%20Bank%20Spvision%20-%20SUMMARY%20(v.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WIN95\Temporary%20Internet%20Files\Content.IE5\49APKNM3\BOPan04USD-b(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11%20Report%20BNB\04%20Sent%20&amp;%20Filled%20up\2005%20Q2%20(v.1)\Web.2005-2Q.sent(MoF).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GES\2%20Report%20BNB\3%20Annual\2005\1%20Working%20Tables\Web.2005-2Q.sent(MoF).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GES\2%20Report%20BNB\3%20Annual\2005\1%20Working%20Tables\05%20Q2%20Data%20Bank%20Spvision%20-%20SUMMARY%20(v.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GES\2%20Report%20BNB\3%20Annual\2005\1%20Working%20Tables\Web.2005-2Q.sent(Mo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alitic (web)"/>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alitic (web)"/>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nalitic (web)"/>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60"/>
  <sheetViews>
    <sheetView view="pageBreakPreview" zoomScaleSheetLayoutView="100" workbookViewId="0" topLeftCell="A1">
      <selection activeCell="B36" sqref="B36"/>
    </sheetView>
  </sheetViews>
  <sheetFormatPr defaultColWidth="9.00390625" defaultRowHeight="12.75"/>
  <cols>
    <col min="2" max="2" width="64.375" style="0" customWidth="1"/>
  </cols>
  <sheetData>
    <row r="1" spans="1:5" ht="15">
      <c r="A1" s="1320"/>
      <c r="B1" s="1321" t="s">
        <v>445</v>
      </c>
      <c r="C1" s="1322"/>
      <c r="D1" s="1322" t="s">
        <v>1370</v>
      </c>
      <c r="E1" s="1315"/>
    </row>
    <row r="2" spans="1:4" ht="12.75">
      <c r="A2" s="1323"/>
      <c r="B2" s="1324"/>
      <c r="C2" s="1324"/>
      <c r="D2" s="1324"/>
    </row>
    <row r="3" spans="1:4" ht="12.75" customHeight="1">
      <c r="A3" s="1323">
        <v>1</v>
      </c>
      <c r="B3" s="1325" t="s">
        <v>337</v>
      </c>
      <c r="C3" s="1324"/>
      <c r="D3" s="1324"/>
    </row>
    <row r="4" spans="1:4" ht="12.75" customHeight="1">
      <c r="A4" s="1323">
        <f>+A3+1</f>
        <v>2</v>
      </c>
      <c r="B4" s="1325" t="s">
        <v>338</v>
      </c>
      <c r="C4" s="1324"/>
      <c r="D4" s="1324"/>
    </row>
    <row r="5" spans="1:4" ht="12.75" customHeight="1">
      <c r="A5" s="1323">
        <f aca="true" t="shared" si="0" ref="A5:A60">+A4+1</f>
        <v>3</v>
      </c>
      <c r="B5" s="1325" t="s">
        <v>339</v>
      </c>
      <c r="C5" s="1324"/>
      <c r="D5" s="1324"/>
    </row>
    <row r="6" spans="1:4" ht="12.75" customHeight="1">
      <c r="A6" s="1323">
        <f t="shared" si="0"/>
        <v>4</v>
      </c>
      <c r="B6" s="1564" t="s">
        <v>411</v>
      </c>
      <c r="C6" s="1324"/>
      <c r="D6" s="1324"/>
    </row>
    <row r="7" spans="1:4" ht="12.75" customHeight="1">
      <c r="A7" s="1323">
        <f t="shared" si="0"/>
        <v>5</v>
      </c>
      <c r="B7" s="1325" t="s">
        <v>340</v>
      </c>
      <c r="C7" s="1324"/>
      <c r="D7" s="1324"/>
    </row>
    <row r="8" spans="1:4" ht="12.75" customHeight="1">
      <c r="A8" s="1323">
        <f t="shared" si="0"/>
        <v>6</v>
      </c>
      <c r="B8" s="1325" t="s">
        <v>341</v>
      </c>
      <c r="C8" s="1324"/>
      <c r="D8" s="1324"/>
    </row>
    <row r="9" spans="1:4" ht="12.75" customHeight="1">
      <c r="A9" s="1323">
        <f t="shared" si="0"/>
        <v>7</v>
      </c>
      <c r="B9" s="1325" t="s">
        <v>342</v>
      </c>
      <c r="C9" s="1324"/>
      <c r="D9" s="1324"/>
    </row>
    <row r="10" spans="1:4" ht="12.75" customHeight="1">
      <c r="A10" s="1323">
        <f t="shared" si="0"/>
        <v>8</v>
      </c>
      <c r="B10" s="1325" t="s">
        <v>343</v>
      </c>
      <c r="C10" s="1324"/>
      <c r="D10" s="1324"/>
    </row>
    <row r="11" spans="1:4" ht="12.75" customHeight="1">
      <c r="A11" s="1323">
        <f t="shared" si="0"/>
        <v>9</v>
      </c>
      <c r="B11" s="1325" t="s">
        <v>344</v>
      </c>
      <c r="C11" s="1324"/>
      <c r="D11" s="1324"/>
    </row>
    <row r="12" spans="1:4" ht="12.75" customHeight="1">
      <c r="A12" s="1323">
        <f t="shared" si="0"/>
        <v>10</v>
      </c>
      <c r="B12" s="1325" t="s">
        <v>345</v>
      </c>
      <c r="C12" s="1324"/>
      <c r="D12" s="1324"/>
    </row>
    <row r="13" spans="1:4" ht="12.75" customHeight="1">
      <c r="A13" s="1323">
        <f t="shared" si="0"/>
        <v>11</v>
      </c>
      <c r="B13" s="1325" t="s">
        <v>346</v>
      </c>
      <c r="C13" s="1324"/>
      <c r="D13" s="1324"/>
    </row>
    <row r="14" spans="1:4" ht="12.75" customHeight="1">
      <c r="A14" s="1323">
        <f t="shared" si="0"/>
        <v>12</v>
      </c>
      <c r="B14" s="1325" t="s">
        <v>347</v>
      </c>
      <c r="C14" s="1324"/>
      <c r="D14" s="1324"/>
    </row>
    <row r="15" spans="1:4" ht="12.75" customHeight="1">
      <c r="A15" s="1323">
        <f t="shared" si="0"/>
        <v>13</v>
      </c>
      <c r="B15" s="1325" t="s">
        <v>348</v>
      </c>
      <c r="C15" s="1324"/>
      <c r="D15" s="1324"/>
    </row>
    <row r="16" spans="1:4" ht="12.75" customHeight="1">
      <c r="A16" s="1323">
        <f t="shared" si="0"/>
        <v>14</v>
      </c>
      <c r="B16" s="1325" t="s">
        <v>349</v>
      </c>
      <c r="C16" s="1324"/>
      <c r="D16" s="1324"/>
    </row>
    <row r="17" spans="1:4" ht="12.75" customHeight="1">
      <c r="A17" s="1323">
        <f t="shared" si="0"/>
        <v>15</v>
      </c>
      <c r="B17" s="1325" t="s">
        <v>350</v>
      </c>
      <c r="C17" s="1324"/>
      <c r="D17" s="1324"/>
    </row>
    <row r="18" spans="1:4" ht="12.75" customHeight="1">
      <c r="A18" s="1323">
        <f t="shared" si="0"/>
        <v>16</v>
      </c>
      <c r="B18" s="1565" t="s">
        <v>351</v>
      </c>
      <c r="C18" s="1324"/>
      <c r="D18" s="1324"/>
    </row>
    <row r="19" spans="1:4" ht="12.75" customHeight="1">
      <c r="A19" s="1323">
        <f t="shared" si="0"/>
        <v>17</v>
      </c>
      <c r="B19" s="1325" t="s">
        <v>352</v>
      </c>
      <c r="C19" s="1324"/>
      <c r="D19" s="1324"/>
    </row>
    <row r="20" spans="1:4" ht="12.75" customHeight="1">
      <c r="A20" s="1323">
        <f t="shared" si="0"/>
        <v>18</v>
      </c>
      <c r="B20" s="1325" t="s">
        <v>353</v>
      </c>
      <c r="C20" s="1324"/>
      <c r="D20" s="1324"/>
    </row>
    <row r="21" spans="1:4" ht="12.75" customHeight="1">
      <c r="A21" s="1323">
        <f t="shared" si="0"/>
        <v>19</v>
      </c>
      <c r="B21" s="1325" t="s">
        <v>354</v>
      </c>
      <c r="C21" s="1324"/>
      <c r="D21" s="1324"/>
    </row>
    <row r="22" spans="1:4" ht="12.75" customHeight="1">
      <c r="A22" s="1323">
        <f t="shared" si="0"/>
        <v>20</v>
      </c>
      <c r="B22" s="1325" t="s">
        <v>355</v>
      </c>
      <c r="C22" s="1324"/>
      <c r="D22" s="1324"/>
    </row>
    <row r="23" spans="1:4" ht="12.75" customHeight="1">
      <c r="A23" s="1323">
        <f t="shared" si="0"/>
        <v>21</v>
      </c>
      <c r="B23" s="1325" t="s">
        <v>412</v>
      </c>
      <c r="C23" s="1324"/>
      <c r="D23" s="1324"/>
    </row>
    <row r="24" spans="1:4" ht="12.75" customHeight="1">
      <c r="A24" s="1323">
        <f t="shared" si="0"/>
        <v>22</v>
      </c>
      <c r="B24" s="1325" t="s">
        <v>356</v>
      </c>
      <c r="C24" s="1324"/>
      <c r="D24" s="1324"/>
    </row>
    <row r="25" spans="1:4" ht="12.75" customHeight="1">
      <c r="A25" s="1323">
        <f t="shared" si="0"/>
        <v>23</v>
      </c>
      <c r="B25" s="1325" t="s">
        <v>357</v>
      </c>
      <c r="C25" s="1324"/>
      <c r="D25" s="1324"/>
    </row>
    <row r="26" spans="1:4" ht="12.75" customHeight="1">
      <c r="A26" s="1323">
        <f t="shared" si="0"/>
        <v>24</v>
      </c>
      <c r="B26" s="1325" t="s">
        <v>358</v>
      </c>
      <c r="C26" s="1324"/>
      <c r="D26" s="1324"/>
    </row>
    <row r="27" spans="1:4" ht="12.75" customHeight="1">
      <c r="A27" s="1323">
        <f t="shared" si="0"/>
        <v>25</v>
      </c>
      <c r="B27" s="1325" t="s">
        <v>359</v>
      </c>
      <c r="C27" s="1324"/>
      <c r="D27" s="1324"/>
    </row>
    <row r="28" spans="1:4" ht="12.75" customHeight="1">
      <c r="A28" s="1323">
        <f t="shared" si="0"/>
        <v>26</v>
      </c>
      <c r="B28" s="1325" t="s">
        <v>360</v>
      </c>
      <c r="C28" s="1324"/>
      <c r="D28" s="1324"/>
    </row>
    <row r="29" spans="1:4" ht="12.75" customHeight="1">
      <c r="A29" s="1323">
        <f t="shared" si="0"/>
        <v>27</v>
      </c>
      <c r="B29" s="1325" t="s">
        <v>361</v>
      </c>
      <c r="C29" s="1324"/>
      <c r="D29" s="1324"/>
    </row>
    <row r="30" spans="1:4" ht="12.75" customHeight="1">
      <c r="A30" s="1323">
        <f t="shared" si="0"/>
        <v>28</v>
      </c>
      <c r="B30" s="1325" t="s">
        <v>362</v>
      </c>
      <c r="C30" s="1324"/>
      <c r="D30" s="1324"/>
    </row>
    <row r="31" spans="1:4" ht="12.75" customHeight="1">
      <c r="A31" s="1323">
        <f t="shared" si="0"/>
        <v>29</v>
      </c>
      <c r="B31" s="1325" t="s">
        <v>363</v>
      </c>
      <c r="C31" s="1324"/>
      <c r="D31" s="1324"/>
    </row>
    <row r="32" spans="1:4" ht="25.5">
      <c r="A32" s="1323">
        <f t="shared" si="0"/>
        <v>30</v>
      </c>
      <c r="B32" s="1565" t="s">
        <v>418</v>
      </c>
      <c r="C32" s="1324"/>
      <c r="D32" s="1324"/>
    </row>
    <row r="33" spans="1:4" ht="25.5">
      <c r="A33" s="1323">
        <f t="shared" si="0"/>
        <v>31</v>
      </c>
      <c r="B33" s="1565" t="s">
        <v>417</v>
      </c>
      <c r="C33" s="1324"/>
      <c r="D33" s="1324"/>
    </row>
    <row r="34" spans="1:4" ht="25.5">
      <c r="A34" s="1323">
        <f t="shared" si="0"/>
        <v>32</v>
      </c>
      <c r="B34" s="1565" t="s">
        <v>416</v>
      </c>
      <c r="C34" s="1324"/>
      <c r="D34" s="1324"/>
    </row>
    <row r="35" spans="1:4" ht="25.5">
      <c r="A35" s="1323">
        <f t="shared" si="0"/>
        <v>33</v>
      </c>
      <c r="B35" s="1565" t="s">
        <v>415</v>
      </c>
      <c r="C35" s="1324"/>
      <c r="D35" s="1324"/>
    </row>
    <row r="36" spans="1:4" ht="12.75">
      <c r="A36" s="1323">
        <f t="shared" si="0"/>
        <v>34</v>
      </c>
      <c r="B36" s="1325" t="s">
        <v>364</v>
      </c>
      <c r="C36" s="1324"/>
      <c r="D36" s="1324"/>
    </row>
    <row r="37" spans="1:4" ht="12.75">
      <c r="A37" s="1323">
        <f t="shared" si="0"/>
        <v>35</v>
      </c>
      <c r="B37" s="1325" t="s">
        <v>419</v>
      </c>
      <c r="C37" s="1324"/>
      <c r="D37" s="1324"/>
    </row>
    <row r="38" spans="1:4" ht="12.75">
      <c r="A38" s="1323">
        <f t="shared" si="0"/>
        <v>36</v>
      </c>
      <c r="B38" s="1325" t="s">
        <v>420</v>
      </c>
      <c r="C38" s="1324"/>
      <c r="D38" s="1324"/>
    </row>
    <row r="39" spans="1:4" ht="12.75">
      <c r="A39" s="1323">
        <f t="shared" si="0"/>
        <v>37</v>
      </c>
      <c r="B39" s="1325" t="s">
        <v>365</v>
      </c>
      <c r="C39" s="1324"/>
      <c r="D39" s="1324"/>
    </row>
    <row r="40" spans="1:4" ht="12.75">
      <c r="A40" s="1323">
        <f t="shared" si="0"/>
        <v>38</v>
      </c>
      <c r="B40" s="1325" t="s">
        <v>421</v>
      </c>
      <c r="C40" s="1324"/>
      <c r="D40" s="1324"/>
    </row>
    <row r="41" spans="1:4" ht="12.75">
      <c r="A41" s="1323">
        <f t="shared" si="0"/>
        <v>39</v>
      </c>
      <c r="B41" s="1325" t="s">
        <v>422</v>
      </c>
      <c r="C41" s="1324"/>
      <c r="D41" s="1324"/>
    </row>
    <row r="42" spans="1:4" ht="12.75">
      <c r="A42" s="1323">
        <f t="shared" si="0"/>
        <v>40</v>
      </c>
      <c r="B42" s="1325" t="s">
        <v>423</v>
      </c>
      <c r="C42" s="1324"/>
      <c r="D42" s="1324"/>
    </row>
    <row r="43" spans="1:4" ht="12.75">
      <c r="A43" s="1323">
        <f t="shared" si="0"/>
        <v>41</v>
      </c>
      <c r="B43" s="1325" t="s">
        <v>424</v>
      </c>
      <c r="C43" s="1324"/>
      <c r="D43" s="1324"/>
    </row>
    <row r="44" spans="1:4" ht="12.75">
      <c r="A44" s="1323">
        <f t="shared" si="0"/>
        <v>42</v>
      </c>
      <c r="B44" s="1325" t="s">
        <v>425</v>
      </c>
      <c r="C44" s="1324"/>
      <c r="D44" s="1324"/>
    </row>
    <row r="45" spans="1:4" ht="12.75">
      <c r="A45" s="1323">
        <f t="shared" si="0"/>
        <v>43</v>
      </c>
      <c r="B45" s="1325" t="s">
        <v>426</v>
      </c>
      <c r="C45" s="1324"/>
      <c r="D45" s="1324"/>
    </row>
    <row r="46" spans="1:4" ht="12.75">
      <c r="A46" s="1323">
        <f t="shared" si="0"/>
        <v>44</v>
      </c>
      <c r="B46" s="1566" t="s">
        <v>427</v>
      </c>
      <c r="C46" s="1324"/>
      <c r="D46" s="1324"/>
    </row>
    <row r="47" spans="1:4" ht="25.5">
      <c r="A47" s="1323">
        <f t="shared" si="0"/>
        <v>45</v>
      </c>
      <c r="B47" s="1325" t="s">
        <v>428</v>
      </c>
      <c r="C47" s="1324"/>
      <c r="D47" s="1324"/>
    </row>
    <row r="48" spans="1:4" ht="12.75">
      <c r="A48" s="1323">
        <f t="shared" si="0"/>
        <v>46</v>
      </c>
      <c r="B48" s="1325" t="s">
        <v>431</v>
      </c>
      <c r="C48" s="1324"/>
      <c r="D48" s="1324"/>
    </row>
    <row r="49" spans="1:4" ht="12.75">
      <c r="A49" s="1323">
        <f t="shared" si="0"/>
        <v>47</v>
      </c>
      <c r="B49" s="1325" t="s">
        <v>366</v>
      </c>
      <c r="C49" s="1324"/>
      <c r="D49" s="1324"/>
    </row>
    <row r="50" spans="1:4" ht="12.75">
      <c r="A50" s="1323">
        <f t="shared" si="0"/>
        <v>48</v>
      </c>
      <c r="B50" s="1325" t="s">
        <v>367</v>
      </c>
      <c r="C50" s="1324"/>
      <c r="D50" s="1324"/>
    </row>
    <row r="51" spans="1:4" ht="12.75">
      <c r="A51" s="1323">
        <f t="shared" si="0"/>
        <v>49</v>
      </c>
      <c r="B51" s="1325" t="s">
        <v>368</v>
      </c>
      <c r="C51" s="1324"/>
      <c r="D51" s="1324"/>
    </row>
    <row r="52" spans="1:4" ht="12.75">
      <c r="A52" s="1323">
        <f t="shared" si="0"/>
        <v>50</v>
      </c>
      <c r="B52" s="1325" t="s">
        <v>369</v>
      </c>
      <c r="C52" s="1324"/>
      <c r="D52" s="1324"/>
    </row>
    <row r="53" spans="1:4" ht="12.75">
      <c r="A53" s="1323">
        <f t="shared" si="0"/>
        <v>51</v>
      </c>
      <c r="B53" s="1325" t="s">
        <v>370</v>
      </c>
      <c r="C53" s="1324"/>
      <c r="D53" s="1324"/>
    </row>
    <row r="54" spans="1:4" ht="12.75">
      <c r="A54" s="1323">
        <f t="shared" si="0"/>
        <v>52</v>
      </c>
      <c r="B54" s="1325" t="s">
        <v>371</v>
      </c>
      <c r="C54" s="1324"/>
      <c r="D54" s="1324"/>
    </row>
    <row r="55" spans="1:4" ht="12.75">
      <c r="A55" s="1323">
        <f t="shared" si="0"/>
        <v>53</v>
      </c>
      <c r="B55" s="1325" t="s">
        <v>1369</v>
      </c>
      <c r="C55" s="1324"/>
      <c r="D55" s="1324"/>
    </row>
    <row r="56" spans="1:4" ht="12.75">
      <c r="A56" s="1323">
        <f t="shared" si="0"/>
        <v>54</v>
      </c>
      <c r="B56" s="1325" t="s">
        <v>1392</v>
      </c>
      <c r="C56" s="1324"/>
      <c r="D56" s="1324"/>
    </row>
    <row r="57" spans="1:4" ht="14.25" customHeight="1">
      <c r="A57" s="1323">
        <f t="shared" si="0"/>
        <v>55</v>
      </c>
      <c r="B57" s="1325" t="s">
        <v>1393</v>
      </c>
      <c r="C57" s="1324"/>
      <c r="D57" s="1324"/>
    </row>
    <row r="58" spans="1:4" ht="12.75">
      <c r="A58" s="1323">
        <f t="shared" si="0"/>
        <v>56</v>
      </c>
      <c r="B58" s="1325" t="s">
        <v>1394</v>
      </c>
      <c r="C58" s="1324"/>
      <c r="D58" s="1324"/>
    </row>
    <row r="59" spans="1:4" ht="12.75">
      <c r="A59" s="1323">
        <f t="shared" si="0"/>
        <v>57</v>
      </c>
      <c r="B59" s="1325" t="s">
        <v>1395</v>
      </c>
      <c r="C59" s="1324"/>
      <c r="D59" s="1324"/>
    </row>
    <row r="60" spans="1:4" ht="12.75">
      <c r="A60" s="1323">
        <f t="shared" si="0"/>
        <v>58</v>
      </c>
      <c r="B60" s="1325" t="s">
        <v>1396</v>
      </c>
      <c r="C60" s="1324"/>
      <c r="D60" s="1324"/>
    </row>
  </sheetData>
  <printOptions/>
  <pageMargins left="0.75" right="0.75" top="1" bottom="1" header="0.5" footer="0.5"/>
  <pageSetup horizontalDpi="600" verticalDpi="600" orientation="portrait" paperSize="9" scale="96" r:id="rId1"/>
</worksheet>
</file>

<file path=xl/worksheets/sheet10.xml><?xml version="1.0" encoding="utf-8"?>
<worksheet xmlns="http://schemas.openxmlformats.org/spreadsheetml/2006/main" xmlns:r="http://schemas.openxmlformats.org/officeDocument/2006/relationships">
  <dimension ref="A1:J52"/>
  <sheetViews>
    <sheetView view="pageBreakPreview" zoomScaleSheetLayoutView="100" workbookViewId="0" topLeftCell="A1">
      <selection activeCell="A1" sqref="A1:B1"/>
    </sheetView>
  </sheetViews>
  <sheetFormatPr defaultColWidth="9.00390625" defaultRowHeight="12.75"/>
  <cols>
    <col min="1" max="1" width="2.875" style="715" customWidth="1"/>
    <col min="2" max="2" width="30.625" style="715" customWidth="1"/>
    <col min="3" max="3" width="10.375" style="715" customWidth="1"/>
    <col min="4" max="4" width="9.125" style="715" customWidth="1"/>
    <col min="5" max="5" width="10.25390625" style="715" customWidth="1"/>
    <col min="6" max="6" width="9.125" style="715" customWidth="1"/>
    <col min="7" max="7" width="10.375" style="715" customWidth="1"/>
    <col min="8" max="8" width="8.875" style="715" customWidth="1"/>
    <col min="9" max="16384" width="9.125" style="715" customWidth="1"/>
  </cols>
  <sheetData>
    <row r="1" spans="1:8" ht="30" customHeight="1">
      <c r="A1" s="1666" t="s">
        <v>882</v>
      </c>
      <c r="B1" s="1666"/>
      <c r="C1" s="716"/>
      <c r="D1" s="716"/>
      <c r="E1" s="716"/>
      <c r="F1" s="716"/>
      <c r="G1" s="716"/>
      <c r="H1" s="716"/>
    </row>
    <row r="2" spans="1:8" s="758" customFormat="1" ht="9" customHeight="1" thickBot="1">
      <c r="A2" s="1601"/>
      <c r="B2" s="1601"/>
      <c r="C2" s="1601"/>
      <c r="D2" s="1601"/>
      <c r="E2" s="1601"/>
      <c r="F2" s="1601"/>
      <c r="G2" s="1601"/>
      <c r="H2" s="1601"/>
    </row>
    <row r="3" spans="1:8" s="758" customFormat="1" ht="13.5" customHeight="1">
      <c r="A3" s="1280"/>
      <c r="B3" s="1281"/>
      <c r="C3" s="1675" t="s">
        <v>177</v>
      </c>
      <c r="D3" s="1676"/>
      <c r="E3" s="1676"/>
      <c r="F3" s="1677"/>
      <c r="G3" s="1667" t="s">
        <v>755</v>
      </c>
      <c r="H3" s="1668"/>
    </row>
    <row r="4" spans="1:8" s="1274" customFormat="1" ht="16.5" customHeight="1">
      <c r="A4" s="761" t="s">
        <v>322</v>
      </c>
      <c r="B4" s="762"/>
      <c r="C4" s="763">
        <v>2004</v>
      </c>
      <c r="D4" s="763"/>
      <c r="E4" s="763">
        <v>2005</v>
      </c>
      <c r="F4" s="763"/>
      <c r="G4" s="1669"/>
      <c r="H4" s="1670"/>
    </row>
    <row r="5" spans="1:10" ht="16.5" customHeight="1">
      <c r="A5" s="836"/>
      <c r="B5" s="837"/>
      <c r="C5" s="765" t="s">
        <v>1399</v>
      </c>
      <c r="D5" s="765" t="s">
        <v>227</v>
      </c>
      <c r="E5" s="765" t="s">
        <v>1399</v>
      </c>
      <c r="F5" s="765" t="s">
        <v>227</v>
      </c>
      <c r="G5" s="765" t="s">
        <v>1399</v>
      </c>
      <c r="H5" s="879" t="s">
        <v>179</v>
      </c>
      <c r="I5" s="834"/>
      <c r="J5" s="834"/>
    </row>
    <row r="6" spans="1:10" s="840" customFormat="1" ht="12">
      <c r="A6" s="812" t="s">
        <v>323</v>
      </c>
      <c r="B6" s="838"/>
      <c r="C6" s="768">
        <v>1894.655375211547</v>
      </c>
      <c r="D6" s="814">
        <v>0.1630582473942336</v>
      </c>
      <c r="E6" s="768">
        <v>2258.7780180281497</v>
      </c>
      <c r="F6" s="814">
        <v>0.1538420616004678</v>
      </c>
      <c r="G6" s="770">
        <v>364.1226428166028</v>
      </c>
      <c r="H6" s="771">
        <v>0.19218410249196208</v>
      </c>
      <c r="I6" s="839"/>
      <c r="J6" s="839"/>
    </row>
    <row r="7" spans="1:10" s="843" customFormat="1" ht="12.75">
      <c r="A7" s="818"/>
      <c r="B7" s="841" t="s">
        <v>333</v>
      </c>
      <c r="C7" s="772">
        <v>306.0536565038883</v>
      </c>
      <c r="D7" s="817">
        <v>0.026339657064308457</v>
      </c>
      <c r="E7" s="772">
        <v>386.9666872887727</v>
      </c>
      <c r="F7" s="817">
        <v>0.026355734148315237</v>
      </c>
      <c r="G7" s="774">
        <v>80.91303078488437</v>
      </c>
      <c r="H7" s="775">
        <v>0.264375311535794</v>
      </c>
      <c r="I7" s="842"/>
      <c r="J7" s="842"/>
    </row>
    <row r="8" spans="1:10" s="843" customFormat="1" ht="12.75">
      <c r="A8" s="818"/>
      <c r="B8" s="841" t="s">
        <v>244</v>
      </c>
      <c r="C8" s="778">
        <v>394.62124468895564</v>
      </c>
      <c r="D8" s="820">
        <v>0.03396198030806926</v>
      </c>
      <c r="E8" s="778">
        <v>469.7322538257416</v>
      </c>
      <c r="F8" s="820">
        <v>0.03199277563001577</v>
      </c>
      <c r="G8" s="780">
        <v>75.11100913678598</v>
      </c>
      <c r="H8" s="781">
        <v>0.19033696271468917</v>
      </c>
      <c r="I8" s="842"/>
      <c r="J8" s="842"/>
    </row>
    <row r="9" spans="1:10" s="843" customFormat="1" ht="12.75">
      <c r="A9" s="818"/>
      <c r="B9" s="841" t="s">
        <v>245</v>
      </c>
      <c r="C9" s="778">
        <v>425.3909240578169</v>
      </c>
      <c r="D9" s="820">
        <v>0.036610087217859556</v>
      </c>
      <c r="E9" s="778">
        <v>465.99834392559706</v>
      </c>
      <c r="F9" s="820">
        <v>0.03173846449705632</v>
      </c>
      <c r="G9" s="780">
        <v>40.60741986778015</v>
      </c>
      <c r="H9" s="781">
        <v>0.09545906499467535</v>
      </c>
      <c r="I9" s="842"/>
      <c r="J9" s="842"/>
    </row>
    <row r="10" spans="1:10" s="843" customFormat="1" ht="12.75">
      <c r="A10" s="818"/>
      <c r="B10" s="841" t="s">
        <v>246</v>
      </c>
      <c r="C10" s="778">
        <v>120.47818419801315</v>
      </c>
      <c r="D10" s="820">
        <v>0.010368619972576399</v>
      </c>
      <c r="E10" s="778">
        <v>137.16185967083027</v>
      </c>
      <c r="F10" s="820">
        <v>0.009341893314127167</v>
      </c>
      <c r="G10" s="780">
        <v>16.683675472817114</v>
      </c>
      <c r="H10" s="781">
        <v>0.13847880912113092</v>
      </c>
      <c r="I10" s="842"/>
      <c r="J10" s="842"/>
    </row>
    <row r="11" spans="1:10" s="843" customFormat="1" ht="12.75">
      <c r="A11" s="818"/>
      <c r="B11" s="841" t="s">
        <v>247</v>
      </c>
      <c r="C11" s="778">
        <v>385.24994120143367</v>
      </c>
      <c r="D11" s="820">
        <v>0.033155465127278565</v>
      </c>
      <c r="E11" s="778">
        <v>480.045693132836</v>
      </c>
      <c r="F11" s="820">
        <v>0.0326952088715876</v>
      </c>
      <c r="G11" s="780">
        <v>94.79575193140232</v>
      </c>
      <c r="H11" s="781">
        <v>0.2460629887074712</v>
      </c>
      <c r="I11" s="842"/>
      <c r="J11" s="842"/>
    </row>
    <row r="12" spans="1:10" s="843" customFormat="1" ht="12.75">
      <c r="A12" s="818"/>
      <c r="B12" s="841" t="s">
        <v>248</v>
      </c>
      <c r="C12" s="778">
        <v>262.8614245614394</v>
      </c>
      <c r="D12" s="820">
        <v>0.022622437704141393</v>
      </c>
      <c r="E12" s="778">
        <v>318.8731801843719</v>
      </c>
      <c r="F12" s="820">
        <v>0.021717985139365674</v>
      </c>
      <c r="G12" s="780">
        <v>56.011755622932526</v>
      </c>
      <c r="H12" s="781">
        <v>0.21308472978255785</v>
      </c>
      <c r="I12" s="842"/>
      <c r="J12" s="842"/>
    </row>
    <row r="13" spans="1:10" s="843" customFormat="1" ht="12.75">
      <c r="A13" s="821"/>
      <c r="B13" s="844"/>
      <c r="C13" s="742"/>
      <c r="D13" s="823"/>
      <c r="E13" s="742"/>
      <c r="F13" s="823"/>
      <c r="G13" s="845"/>
      <c r="H13" s="786"/>
      <c r="I13" s="842"/>
      <c r="J13" s="842"/>
    </row>
    <row r="14" spans="1:10" s="840" customFormat="1" ht="12">
      <c r="A14" s="812" t="s">
        <v>249</v>
      </c>
      <c r="B14" s="838"/>
      <c r="C14" s="768">
        <v>4601.954473548315</v>
      </c>
      <c r="D14" s="814">
        <v>0.3960544175275449</v>
      </c>
      <c r="E14" s="768">
        <v>5283.579185818809</v>
      </c>
      <c r="F14" s="814">
        <v>0.3598568376742352</v>
      </c>
      <c r="G14" s="770">
        <v>681.6247122704935</v>
      </c>
      <c r="H14" s="771">
        <v>0.1481163527775906</v>
      </c>
      <c r="I14" s="839"/>
      <c r="J14" s="839"/>
    </row>
    <row r="15" spans="1:10" s="843" customFormat="1" ht="12.75">
      <c r="A15" s="818"/>
      <c r="B15" s="841" t="s">
        <v>250</v>
      </c>
      <c r="C15" s="772">
        <v>449.6514605052586</v>
      </c>
      <c r="D15" s="817">
        <v>0.03869800283867375</v>
      </c>
      <c r="E15" s="772">
        <v>590.3389839607737</v>
      </c>
      <c r="F15" s="817">
        <v>0.04020712332544007</v>
      </c>
      <c r="G15" s="774">
        <v>140.68752345551508</v>
      </c>
      <c r="H15" s="775">
        <v>0.31288127763986157</v>
      </c>
      <c r="I15" s="842"/>
      <c r="J15" s="842"/>
    </row>
    <row r="16" spans="1:10" s="843" customFormat="1" ht="12.75">
      <c r="A16" s="818"/>
      <c r="B16" s="841" t="s">
        <v>251</v>
      </c>
      <c r="C16" s="778">
        <v>458.61547987299514</v>
      </c>
      <c r="D16" s="820">
        <v>0.039469466244016205</v>
      </c>
      <c r="E16" s="778">
        <v>585.0963054048666</v>
      </c>
      <c r="F16" s="820">
        <v>0.03985005216974793</v>
      </c>
      <c r="G16" s="780">
        <v>126.48082553187146</v>
      </c>
      <c r="H16" s="781">
        <v>0.2757883915451304</v>
      </c>
      <c r="I16" s="842"/>
      <c r="J16" s="842"/>
    </row>
    <row r="17" spans="1:10" s="843" customFormat="1" ht="12.75">
      <c r="A17" s="818"/>
      <c r="B17" s="841" t="s">
        <v>252</v>
      </c>
      <c r="C17" s="778">
        <v>130.28984318678005</v>
      </c>
      <c r="D17" s="820">
        <v>0.011213033125316418</v>
      </c>
      <c r="E17" s="778">
        <v>202.46048736342118</v>
      </c>
      <c r="F17" s="820">
        <v>0.013789287180957507</v>
      </c>
      <c r="G17" s="780">
        <v>72.17064417664113</v>
      </c>
      <c r="H17" s="781">
        <v>0.5539237933779628</v>
      </c>
      <c r="I17" s="842"/>
      <c r="J17" s="842"/>
    </row>
    <row r="18" spans="1:10" s="843" customFormat="1" ht="12.75">
      <c r="A18" s="818"/>
      <c r="B18" s="841" t="s">
        <v>253</v>
      </c>
      <c r="C18" s="778">
        <v>1356.646565396788</v>
      </c>
      <c r="D18" s="820">
        <v>0.11675601493612389</v>
      </c>
      <c r="E18" s="778">
        <v>1343.237426054412</v>
      </c>
      <c r="F18" s="820">
        <v>0.09148593318767693</v>
      </c>
      <c r="G18" s="780">
        <v>-13.409139342375965</v>
      </c>
      <c r="H18" s="781">
        <v>-0.009884032941515686</v>
      </c>
      <c r="I18" s="842"/>
      <c r="J18" s="842"/>
    </row>
    <row r="19" spans="1:10" s="843" customFormat="1" ht="12.75">
      <c r="A19" s="818"/>
      <c r="B19" s="841" t="s">
        <v>254</v>
      </c>
      <c r="C19" s="778">
        <v>248.21828072992025</v>
      </c>
      <c r="D19" s="820">
        <v>0.02136221624078287</v>
      </c>
      <c r="E19" s="778">
        <v>291.647155427619</v>
      </c>
      <c r="F19" s="820">
        <v>0.019863660480486316</v>
      </c>
      <c r="G19" s="780">
        <v>43.428874697698745</v>
      </c>
      <c r="H19" s="781">
        <v>0.17496243455554572</v>
      </c>
      <c r="I19" s="842"/>
      <c r="J19" s="842"/>
    </row>
    <row r="20" spans="1:10" s="843" customFormat="1" ht="12.75">
      <c r="A20" s="818"/>
      <c r="B20" s="841" t="s">
        <v>255</v>
      </c>
      <c r="C20" s="778">
        <v>256.5246969317375</v>
      </c>
      <c r="D20" s="820">
        <v>0.022077084857902305</v>
      </c>
      <c r="E20" s="778">
        <v>277.31499056666485</v>
      </c>
      <c r="F20" s="820">
        <v>0.018887517729047742</v>
      </c>
      <c r="G20" s="780">
        <v>20.790293634927366</v>
      </c>
      <c r="H20" s="781">
        <v>0.08104597289694788</v>
      </c>
      <c r="I20" s="842"/>
      <c r="J20" s="842"/>
    </row>
    <row r="21" spans="1:10" s="843" customFormat="1" ht="12.75">
      <c r="A21" s="818"/>
      <c r="B21" s="841" t="s">
        <v>256</v>
      </c>
      <c r="C21" s="778">
        <v>552.768600542992</v>
      </c>
      <c r="D21" s="820">
        <v>0.04757249281233516</v>
      </c>
      <c r="E21" s="778">
        <v>696.3100059821151</v>
      </c>
      <c r="F21" s="820">
        <v>0.047424654383185896</v>
      </c>
      <c r="G21" s="780">
        <v>143.54140543912308</v>
      </c>
      <c r="H21" s="781">
        <v>0.25967720543120654</v>
      </c>
      <c r="I21" s="842"/>
      <c r="J21" s="842"/>
    </row>
    <row r="22" spans="1:10" s="843" customFormat="1" ht="12.75">
      <c r="A22" s="818"/>
      <c r="B22" s="841" t="s">
        <v>257</v>
      </c>
      <c r="C22" s="778">
        <v>240.81214471605406</v>
      </c>
      <c r="D22" s="820">
        <v>0.020724827735103042</v>
      </c>
      <c r="E22" s="778">
        <v>222.26664843058956</v>
      </c>
      <c r="F22" s="820">
        <v>0.015138255794360284</v>
      </c>
      <c r="G22" s="780">
        <v>-18.54549628546451</v>
      </c>
      <c r="H22" s="781">
        <v>-0.077012296482521</v>
      </c>
      <c r="I22" s="842"/>
      <c r="J22" s="842"/>
    </row>
    <row r="23" spans="1:10" s="843" customFormat="1" ht="12.75">
      <c r="A23" s="818"/>
      <c r="B23" s="841" t="s">
        <v>258</v>
      </c>
      <c r="C23" s="778">
        <v>90.99885930781305</v>
      </c>
      <c r="D23" s="820">
        <v>0.00783156383358092</v>
      </c>
      <c r="E23" s="778">
        <v>96.33951365916259</v>
      </c>
      <c r="F23" s="820">
        <v>0.006561543133773889</v>
      </c>
      <c r="G23" s="780">
        <v>5.340654351349542</v>
      </c>
      <c r="H23" s="781">
        <v>0.05868924502981105</v>
      </c>
      <c r="I23" s="842"/>
      <c r="J23" s="842"/>
    </row>
    <row r="24" spans="1:10" s="843" customFormat="1" ht="12.75">
      <c r="A24" s="818"/>
      <c r="B24" s="841" t="s">
        <v>259</v>
      </c>
      <c r="C24" s="778">
        <v>31.17401256755444</v>
      </c>
      <c r="D24" s="820">
        <v>0.0026829047224188086</v>
      </c>
      <c r="E24" s="778">
        <v>15.073789133002357</v>
      </c>
      <c r="F24" s="820">
        <v>0.0010266536940961636</v>
      </c>
      <c r="G24" s="780">
        <v>-16.10022343455208</v>
      </c>
      <c r="H24" s="781">
        <v>-0.5164629801717926</v>
      </c>
      <c r="I24" s="842"/>
      <c r="J24" s="842"/>
    </row>
    <row r="25" spans="1:10" s="843" customFormat="1" ht="12.75">
      <c r="A25" s="818"/>
      <c r="B25" s="841" t="s">
        <v>248</v>
      </c>
      <c r="C25" s="778">
        <v>786.2545297904213</v>
      </c>
      <c r="D25" s="820">
        <v>0.06766681018129149</v>
      </c>
      <c r="E25" s="778">
        <v>963.4938798361819</v>
      </c>
      <c r="F25" s="820">
        <v>0.06562215659546247</v>
      </c>
      <c r="G25" s="780">
        <v>177.2393500457606</v>
      </c>
      <c r="H25" s="781">
        <v>0.22542235793923415</v>
      </c>
      <c r="I25" s="842"/>
      <c r="J25" s="842"/>
    </row>
    <row r="26" spans="1:10" s="843" customFormat="1" ht="12.75">
      <c r="A26" s="821"/>
      <c r="B26" s="844"/>
      <c r="C26" s="742"/>
      <c r="D26" s="823"/>
      <c r="E26" s="742"/>
      <c r="F26" s="823"/>
      <c r="G26" s="845"/>
      <c r="H26" s="786"/>
      <c r="I26" s="842"/>
      <c r="J26" s="842"/>
    </row>
    <row r="27" spans="1:10" s="840" customFormat="1" ht="12">
      <c r="A27" s="812" t="s">
        <v>329</v>
      </c>
      <c r="B27" s="838"/>
      <c r="C27" s="768">
        <v>3085.1378644872</v>
      </c>
      <c r="D27" s="814">
        <v>0.26551381308418837</v>
      </c>
      <c r="E27" s="768">
        <v>4046.6277708184853</v>
      </c>
      <c r="F27" s="814">
        <v>0.2756098889858519</v>
      </c>
      <c r="G27" s="770">
        <v>961.489906331285</v>
      </c>
      <c r="H27" s="771">
        <v>0.3116521687406343</v>
      </c>
      <c r="I27" s="839"/>
      <c r="J27" s="839"/>
    </row>
    <row r="28" spans="1:10" s="843" customFormat="1" ht="12.75">
      <c r="A28" s="818"/>
      <c r="B28" s="841" t="s">
        <v>260</v>
      </c>
      <c r="C28" s="772">
        <v>1052.473206260258</v>
      </c>
      <c r="D28" s="817">
        <v>0.09057818043718155</v>
      </c>
      <c r="E28" s="772">
        <v>1395.7307695454106</v>
      </c>
      <c r="F28" s="817">
        <v>0.09506117790783167</v>
      </c>
      <c r="G28" s="774">
        <v>343.2575632851526</v>
      </c>
      <c r="H28" s="775">
        <v>0.32614375477058094</v>
      </c>
      <c r="I28" s="842"/>
      <c r="J28" s="842"/>
    </row>
    <row r="29" spans="1:10" s="843" customFormat="1" ht="12.75">
      <c r="A29" s="818"/>
      <c r="B29" s="841" t="s">
        <v>261</v>
      </c>
      <c r="C29" s="778">
        <v>350.23958114969093</v>
      </c>
      <c r="D29" s="820">
        <v>0.030142395824350132</v>
      </c>
      <c r="E29" s="778">
        <v>459.5321858239214</v>
      </c>
      <c r="F29" s="820">
        <v>0.0312980639419523</v>
      </c>
      <c r="G29" s="780">
        <v>109.29260467423046</v>
      </c>
      <c r="H29" s="781">
        <v>0.3120509804045227</v>
      </c>
      <c r="I29" s="842"/>
      <c r="J29" s="842"/>
    </row>
    <row r="30" spans="1:10" s="843" customFormat="1" ht="12.75">
      <c r="A30" s="818"/>
      <c r="B30" s="841" t="s">
        <v>262</v>
      </c>
      <c r="C30" s="778">
        <v>837.0304430855444</v>
      </c>
      <c r="D30" s="820">
        <v>0.0720366979931158</v>
      </c>
      <c r="E30" s="778">
        <v>1211.8809518209632</v>
      </c>
      <c r="F30" s="820">
        <v>0.08253943617054922</v>
      </c>
      <c r="G30" s="780">
        <v>374.85050873541877</v>
      </c>
      <c r="H30" s="781">
        <v>0.4478337817124163</v>
      </c>
      <c r="I30" s="842"/>
      <c r="J30" s="842"/>
    </row>
    <row r="31" spans="1:10" s="843" customFormat="1" ht="12.75">
      <c r="A31" s="818"/>
      <c r="B31" s="841" t="s">
        <v>263</v>
      </c>
      <c r="C31" s="778">
        <v>413.5910232484419</v>
      </c>
      <c r="D31" s="820">
        <v>0.03559456156048893</v>
      </c>
      <c r="E31" s="778">
        <v>510.0798919128964</v>
      </c>
      <c r="F31" s="820">
        <v>0.03474079414909811</v>
      </c>
      <c r="G31" s="780">
        <v>96.48886866445451</v>
      </c>
      <c r="H31" s="781">
        <v>0.23329536484280552</v>
      </c>
      <c r="I31" s="842"/>
      <c r="J31" s="842"/>
    </row>
    <row r="32" spans="1:10" s="843" customFormat="1" ht="12.75">
      <c r="A32" s="818"/>
      <c r="B32" s="841" t="s">
        <v>248</v>
      </c>
      <c r="C32" s="778">
        <v>431.8036107432649</v>
      </c>
      <c r="D32" s="820">
        <v>0.037161977269051974</v>
      </c>
      <c r="E32" s="778">
        <v>469.4039717152937</v>
      </c>
      <c r="F32" s="820">
        <v>0.03197041681642065</v>
      </c>
      <c r="G32" s="780">
        <v>37.600360972028795</v>
      </c>
      <c r="H32" s="781">
        <v>0.08707745844761969</v>
      </c>
      <c r="I32" s="842"/>
      <c r="J32" s="842"/>
    </row>
    <row r="33" spans="1:10" s="843" customFormat="1" ht="12.75">
      <c r="A33" s="821"/>
      <c r="B33" s="844"/>
      <c r="C33" s="742"/>
      <c r="D33" s="823"/>
      <c r="E33" s="742"/>
      <c r="F33" s="823"/>
      <c r="G33" s="845"/>
      <c r="H33" s="786"/>
      <c r="I33" s="842"/>
      <c r="J33" s="842"/>
    </row>
    <row r="34" spans="1:10" s="849" customFormat="1" ht="12">
      <c r="A34" s="846" t="s">
        <v>242</v>
      </c>
      <c r="B34" s="847"/>
      <c r="C34" s="797">
        <v>9581.747713247063</v>
      </c>
      <c r="D34" s="826">
        <v>0.824626478005967</v>
      </c>
      <c r="E34" s="797">
        <v>11588.984974665444</v>
      </c>
      <c r="F34" s="826">
        <v>0.789308788260555</v>
      </c>
      <c r="G34" s="827">
        <v>2007.2372614183805</v>
      </c>
      <c r="H34" s="799">
        <v>0.20948550530539567</v>
      </c>
      <c r="I34" s="848"/>
      <c r="J34" s="848"/>
    </row>
    <row r="35" spans="1:10" s="849" customFormat="1" ht="12.75">
      <c r="A35" s="846"/>
      <c r="B35" s="847"/>
      <c r="C35" s="850"/>
      <c r="D35" s="826"/>
      <c r="E35" s="850"/>
      <c r="F35" s="826"/>
      <c r="G35" s="851"/>
      <c r="H35" s="799"/>
      <c r="I35" s="848"/>
      <c r="J35" s="848"/>
    </row>
    <row r="36" spans="1:10" s="849" customFormat="1" ht="12">
      <c r="A36" s="846" t="s">
        <v>243</v>
      </c>
      <c r="B36" s="847"/>
      <c r="C36" s="797">
        <v>1941.7865969946265</v>
      </c>
      <c r="D36" s="826">
        <v>0.1671144649639538</v>
      </c>
      <c r="E36" s="797">
        <v>2960.212386767339</v>
      </c>
      <c r="F36" s="826">
        <v>0.20161572882362508</v>
      </c>
      <c r="G36" s="827">
        <v>1018.4257897727125</v>
      </c>
      <c r="H36" s="799">
        <v>0.5244787410465017</v>
      </c>
      <c r="I36" s="848"/>
      <c r="J36" s="848"/>
    </row>
    <row r="37" spans="1:10" s="859" customFormat="1" ht="12">
      <c r="A37" s="852"/>
      <c r="B37" s="853" t="s">
        <v>334</v>
      </c>
      <c r="C37" s="854">
        <v>1725.5780343894921</v>
      </c>
      <c r="D37" s="855">
        <v>0.14850707612096525</v>
      </c>
      <c r="E37" s="854">
        <v>2583.561970831394</v>
      </c>
      <c r="F37" s="855">
        <v>0.17596262080336747</v>
      </c>
      <c r="G37" s="856">
        <v>857.9839364419017</v>
      </c>
      <c r="H37" s="857">
        <v>0.49721537904569796</v>
      </c>
      <c r="I37" s="858"/>
      <c r="J37" s="858"/>
    </row>
    <row r="38" spans="1:10" s="843" customFormat="1" ht="12.75">
      <c r="A38" s="860"/>
      <c r="B38" s="841" t="s">
        <v>264</v>
      </c>
      <c r="C38" s="737">
        <v>1482.5506051139414</v>
      </c>
      <c r="D38" s="820">
        <v>0.12759159607912768</v>
      </c>
      <c r="E38" s="737">
        <v>2283.3887972938164</v>
      </c>
      <c r="F38" s="820">
        <v>0.15551826572039695</v>
      </c>
      <c r="G38" s="861">
        <v>800.838192179875</v>
      </c>
      <c r="H38" s="781">
        <v>0.5401759571764004</v>
      </c>
      <c r="I38" s="842"/>
      <c r="J38" s="842"/>
    </row>
    <row r="39" spans="1:10" s="843" customFormat="1" ht="12.75">
      <c r="A39" s="818"/>
      <c r="B39" s="841" t="s">
        <v>265</v>
      </c>
      <c r="C39" s="778">
        <v>212.33511961673565</v>
      </c>
      <c r="D39" s="820">
        <v>0.01827403174104106</v>
      </c>
      <c r="E39" s="778">
        <v>258.43897833656297</v>
      </c>
      <c r="F39" s="820">
        <v>0.01760190019022931</v>
      </c>
      <c r="G39" s="780">
        <v>46.103858719827315</v>
      </c>
      <c r="H39" s="781">
        <v>0.21712780628585918</v>
      </c>
      <c r="I39" s="842"/>
      <c r="J39" s="842"/>
    </row>
    <row r="40" spans="1:10" s="843" customFormat="1" ht="12.75">
      <c r="A40" s="818"/>
      <c r="B40" s="841" t="s">
        <v>266</v>
      </c>
      <c r="C40" s="778">
        <v>30.692309658814928</v>
      </c>
      <c r="D40" s="820">
        <v>0.0026414483007964865</v>
      </c>
      <c r="E40" s="778">
        <v>41.73419520101441</v>
      </c>
      <c r="F40" s="820">
        <v>0.0028424548927412094</v>
      </c>
      <c r="G40" s="780">
        <v>11.04188554219948</v>
      </c>
      <c r="H40" s="781">
        <v>0.35976065877558405</v>
      </c>
      <c r="I40" s="842"/>
      <c r="J40" s="842"/>
    </row>
    <row r="41" spans="1:10" s="859" customFormat="1" ht="12">
      <c r="A41" s="860"/>
      <c r="B41" s="858" t="s">
        <v>1187</v>
      </c>
      <c r="C41" s="862">
        <v>216.2085626051344</v>
      </c>
      <c r="D41" s="863">
        <v>0.018607388842988567</v>
      </c>
      <c r="E41" s="862">
        <v>376.65041593594526</v>
      </c>
      <c r="F41" s="863">
        <v>0.025653108020257605</v>
      </c>
      <c r="G41" s="864">
        <v>160.44185333081086</v>
      </c>
      <c r="H41" s="865">
        <v>0.7420698394070021</v>
      </c>
      <c r="I41" s="858"/>
      <c r="J41" s="858"/>
    </row>
    <row r="42" spans="1:10" s="843" customFormat="1" ht="12.75">
      <c r="A42" s="821"/>
      <c r="B42" s="844" t="s">
        <v>335</v>
      </c>
      <c r="C42" s="778">
        <v>216.2085626051344</v>
      </c>
      <c r="D42" s="823">
        <v>0.018607388842988567</v>
      </c>
      <c r="E42" s="778">
        <v>376.65041593594526</v>
      </c>
      <c r="F42" s="823">
        <v>0.025653108020257605</v>
      </c>
      <c r="G42" s="785">
        <v>160.44185333081086</v>
      </c>
      <c r="H42" s="786">
        <v>0.7420698394070021</v>
      </c>
      <c r="I42" s="842"/>
      <c r="J42" s="842"/>
    </row>
    <row r="43" spans="1:10" ht="12.75">
      <c r="A43" s="821"/>
      <c r="B43" s="844"/>
      <c r="C43" s="850"/>
      <c r="D43" s="830"/>
      <c r="E43" s="850"/>
      <c r="F43" s="830"/>
      <c r="G43" s="851"/>
      <c r="H43" s="795"/>
      <c r="I43" s="834"/>
      <c r="J43" s="834"/>
    </row>
    <row r="44" spans="1:10" s="866" customFormat="1" ht="13.5">
      <c r="A44" s="821" t="s">
        <v>384</v>
      </c>
      <c r="B44" s="844"/>
      <c r="C44" s="778">
        <v>95.96611668703311</v>
      </c>
      <c r="D44" s="830">
        <v>0.008259057030079129</v>
      </c>
      <c r="E44" s="778">
        <v>133.2503029404396</v>
      </c>
      <c r="F44" s="830">
        <v>0.009075482915819943</v>
      </c>
      <c r="G44" s="794">
        <v>37.2841862534065</v>
      </c>
      <c r="H44" s="786">
        <v>0.38851406663664995</v>
      </c>
      <c r="I44" s="806"/>
      <c r="J44" s="806"/>
    </row>
    <row r="45" spans="1:10" ht="12.75">
      <c r="A45" s="821"/>
      <c r="B45" s="844"/>
      <c r="C45" s="850"/>
      <c r="D45" s="830"/>
      <c r="E45" s="850"/>
      <c r="F45" s="830"/>
      <c r="G45" s="851"/>
      <c r="H45" s="795"/>
      <c r="I45" s="834"/>
      <c r="J45" s="834"/>
    </row>
    <row r="46" spans="1:10" s="849" customFormat="1" ht="12.75" thickBot="1">
      <c r="A46" s="867" t="s">
        <v>221</v>
      </c>
      <c r="B46" s="868"/>
      <c r="C46" s="802">
        <v>11619.500426928724</v>
      </c>
      <c r="D46" s="833">
        <v>1</v>
      </c>
      <c r="E46" s="802">
        <v>14682.447664373223</v>
      </c>
      <c r="F46" s="833">
        <v>1</v>
      </c>
      <c r="G46" s="803">
        <v>3062.9472374444995</v>
      </c>
      <c r="H46" s="804">
        <v>0.26360403846158303</v>
      </c>
      <c r="I46" s="848"/>
      <c r="J46" s="848"/>
    </row>
    <row r="47" spans="1:10" ht="7.5" customHeight="1">
      <c r="A47" s="834"/>
      <c r="B47" s="834"/>
      <c r="C47" s="869"/>
      <c r="D47" s="869"/>
      <c r="E47" s="869"/>
      <c r="F47" s="869"/>
      <c r="G47" s="870"/>
      <c r="H47" s="834"/>
      <c r="I47" s="834"/>
      <c r="J47" s="834"/>
    </row>
    <row r="48" spans="1:8" s="758" customFormat="1" ht="17.25" customHeight="1">
      <c r="A48" s="1487" t="s">
        <v>267</v>
      </c>
      <c r="B48" s="878"/>
      <c r="C48" s="1268"/>
      <c r="D48" s="1268"/>
      <c r="E48" s="1268"/>
      <c r="F48" s="1268"/>
      <c r="G48" s="1268"/>
      <c r="H48" s="878"/>
    </row>
    <row r="49" spans="1:8" s="758" customFormat="1" ht="17.25" customHeight="1">
      <c r="A49" s="805" t="s">
        <v>268</v>
      </c>
      <c r="B49" s="878"/>
      <c r="C49" s="1268"/>
      <c r="D49" s="1268"/>
      <c r="E49" s="1268"/>
      <c r="F49" s="1268"/>
      <c r="G49" s="1268"/>
      <c r="H49" s="878"/>
    </row>
    <row r="50" spans="1:8" s="758" customFormat="1" ht="12.75">
      <c r="A50" s="805" t="s">
        <v>269</v>
      </c>
      <c r="B50" s="878"/>
      <c r="C50" s="1268"/>
      <c r="D50" s="1268"/>
      <c r="E50" s="1268"/>
      <c r="F50" s="1268"/>
      <c r="G50" s="1268"/>
      <c r="H50" s="878"/>
    </row>
    <row r="51" spans="1:8" s="758" customFormat="1" ht="12.75">
      <c r="A51" s="805" t="s">
        <v>270</v>
      </c>
      <c r="B51" s="878"/>
      <c r="C51" s="878"/>
      <c r="D51" s="878"/>
      <c r="E51" s="878"/>
      <c r="F51" s="878"/>
      <c r="G51" s="878"/>
      <c r="H51" s="878"/>
    </row>
    <row r="52" spans="1:8" s="758" customFormat="1" ht="12.75">
      <c r="A52" s="805"/>
      <c r="B52" s="878"/>
      <c r="C52" s="878"/>
      <c r="D52" s="878"/>
      <c r="E52" s="878"/>
      <c r="F52" s="878"/>
      <c r="G52" s="878"/>
      <c r="H52" s="878"/>
    </row>
    <row r="53" s="758" customFormat="1" ht="12.75"/>
  </sheetData>
  <mergeCells count="3">
    <mergeCell ref="C3:F3"/>
    <mergeCell ref="A1:B1"/>
    <mergeCell ref="G3:H4"/>
  </mergeCells>
  <printOptions/>
  <pageMargins left="0.9448818897637796" right="0.5118110236220472" top="0.984251968503937" bottom="0.7874015748031497" header="0.5118110236220472" footer="0.35433070866141736"/>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dimension ref="A1:H52"/>
  <sheetViews>
    <sheetView view="pageBreakPreview" zoomScaleSheetLayoutView="100" workbookViewId="0" topLeftCell="A1">
      <pane xSplit="2" ySplit="5" topLeftCell="C6" activePane="bottomRight" state="frozen"/>
      <selection pane="topLeft" activeCell="F36" sqref="F36"/>
      <selection pane="topRight" activeCell="F36" sqref="F36"/>
      <selection pane="bottomLeft" activeCell="F36" sqref="F36"/>
      <selection pane="bottomRight" activeCell="G3" sqref="G3:H4"/>
    </sheetView>
  </sheetViews>
  <sheetFormatPr defaultColWidth="9.00390625" defaultRowHeight="12.75"/>
  <cols>
    <col min="1" max="1" width="1.875" style="715" customWidth="1"/>
    <col min="2" max="2" width="26.75390625" style="715" customWidth="1"/>
    <col min="3" max="3" width="10.125" style="715" customWidth="1"/>
    <col min="4" max="4" width="9.125" style="715" customWidth="1"/>
    <col min="5" max="5" width="10.625" style="715" customWidth="1"/>
    <col min="6" max="6" width="9.125" style="715" customWidth="1"/>
    <col min="7" max="7" width="10.875" style="715" customWidth="1"/>
    <col min="8" max="8" width="10.125" style="715" customWidth="1"/>
    <col min="9" max="16384" width="9.125" style="715" customWidth="1"/>
  </cols>
  <sheetData>
    <row r="1" spans="1:8" ht="27" customHeight="1">
      <c r="A1" s="1666" t="s">
        <v>883</v>
      </c>
      <c r="B1" s="1666"/>
      <c r="C1" s="1666"/>
      <c r="D1" s="1666"/>
      <c r="E1" s="1666"/>
      <c r="F1" s="1666"/>
      <c r="G1" s="716"/>
      <c r="H1" s="716"/>
    </row>
    <row r="2" spans="1:8" s="758" customFormat="1" ht="9.75" customHeight="1">
      <c r="A2" s="1600"/>
      <c r="B2" s="1601"/>
      <c r="C2" s="1601"/>
      <c r="D2" s="1601"/>
      <c r="E2" s="1601"/>
      <c r="F2" s="1601"/>
      <c r="G2" s="1601"/>
      <c r="H2" s="1601"/>
    </row>
    <row r="3" spans="1:8" s="758" customFormat="1" ht="12" customHeight="1">
      <c r="A3" s="1292"/>
      <c r="B3" s="718"/>
      <c r="C3" s="1672" t="s">
        <v>177</v>
      </c>
      <c r="D3" s="1673"/>
      <c r="E3" s="1673"/>
      <c r="F3" s="1674"/>
      <c r="G3" s="1667" t="s">
        <v>755</v>
      </c>
      <c r="H3" s="1668"/>
    </row>
    <row r="4" spans="1:8" s="758" customFormat="1" ht="12.75" customHeight="1">
      <c r="A4" s="1293" t="s">
        <v>336</v>
      </c>
      <c r="B4" s="721"/>
      <c r="C4" s="763">
        <v>2004</v>
      </c>
      <c r="D4" s="763"/>
      <c r="E4" s="763">
        <v>2005</v>
      </c>
      <c r="F4" s="763"/>
      <c r="G4" s="1669"/>
      <c r="H4" s="1670"/>
    </row>
    <row r="5" spans="1:8" ht="12.75">
      <c r="A5" s="1294"/>
      <c r="B5" s="736"/>
      <c r="C5" s="765" t="s">
        <v>1399</v>
      </c>
      <c r="D5" s="765" t="s">
        <v>227</v>
      </c>
      <c r="E5" s="765" t="s">
        <v>1399</v>
      </c>
      <c r="F5" s="765" t="s">
        <v>227</v>
      </c>
      <c r="G5" s="765" t="s">
        <v>1399</v>
      </c>
      <c r="H5" s="879" t="s">
        <v>179</v>
      </c>
    </row>
    <row r="6" spans="1:8" ht="12.75">
      <c r="A6" s="1287" t="s">
        <v>278</v>
      </c>
      <c r="B6" s="767"/>
      <c r="C6" s="768">
        <v>4654.171068037611</v>
      </c>
      <c r="D6" s="814">
        <v>0.5828736079189846</v>
      </c>
      <c r="E6" s="768">
        <v>5345.262147441919</v>
      </c>
      <c r="F6" s="814">
        <v>0.5653898871204733</v>
      </c>
      <c r="G6" s="768">
        <v>691.0910794043084</v>
      </c>
      <c r="H6" s="814">
        <v>0.14848854270749887</v>
      </c>
    </row>
    <row r="7" spans="1:8" ht="13.5" customHeight="1">
      <c r="A7" s="1288"/>
      <c r="B7" s="1577" t="s">
        <v>281</v>
      </c>
      <c r="C7" s="778">
        <v>4331.738436367169</v>
      </c>
      <c r="D7" s="820">
        <v>0.5424931688278608</v>
      </c>
      <c r="E7" s="778">
        <v>4874.9510016176655</v>
      </c>
      <c r="F7" s="820">
        <v>0.5156431846549392</v>
      </c>
      <c r="G7" s="778">
        <v>543.2125652504965</v>
      </c>
      <c r="H7" s="820">
        <v>0.12540290075918434</v>
      </c>
    </row>
    <row r="8" spans="1:8" ht="12.75">
      <c r="A8" s="1288"/>
      <c r="B8" s="873" t="s">
        <v>401</v>
      </c>
      <c r="C8" s="778">
        <v>1043.1584212329294</v>
      </c>
      <c r="D8" s="820">
        <v>0.13064184872591708</v>
      </c>
      <c r="E8" s="778">
        <v>1132.6751306188062</v>
      </c>
      <c r="F8" s="820">
        <v>0.11980760654577283</v>
      </c>
      <c r="G8" s="778">
        <v>89.51670938587677</v>
      </c>
      <c r="H8" s="820">
        <v>0.08581314933936421</v>
      </c>
    </row>
    <row r="9" spans="1:8" ht="12.75">
      <c r="A9" s="1288"/>
      <c r="B9" s="873" t="s">
        <v>402</v>
      </c>
      <c r="C9" s="778">
        <v>816.1197374004898</v>
      </c>
      <c r="D9" s="820">
        <v>0.10220824479343647</v>
      </c>
      <c r="E9" s="778">
        <v>928.9573331476048</v>
      </c>
      <c r="F9" s="820">
        <v>0.09825955532965135</v>
      </c>
      <c r="G9" s="778">
        <v>112.83759574711496</v>
      </c>
      <c r="H9" s="820">
        <v>0.13826107931971604</v>
      </c>
    </row>
    <row r="10" spans="1:8" ht="12.75">
      <c r="A10" s="1288"/>
      <c r="B10" s="873" t="s">
        <v>403</v>
      </c>
      <c r="C10" s="778">
        <v>794.0093571527177</v>
      </c>
      <c r="D10" s="820">
        <v>0.09943921096999483</v>
      </c>
      <c r="E10" s="778">
        <v>891.206143541908</v>
      </c>
      <c r="F10" s="820">
        <v>0.09426646009108701</v>
      </c>
      <c r="G10" s="778">
        <v>97.19678638919027</v>
      </c>
      <c r="H10" s="820">
        <v>0.12241264603950465</v>
      </c>
    </row>
    <row r="11" spans="1:8" ht="12.75">
      <c r="A11" s="1288"/>
      <c r="B11" s="873" t="s">
        <v>404</v>
      </c>
      <c r="C11" s="778">
        <v>474.3647479586672</v>
      </c>
      <c r="D11" s="820">
        <v>0.05940793496205321</v>
      </c>
      <c r="E11" s="778">
        <v>564.170562881232</v>
      </c>
      <c r="F11" s="820">
        <v>0.05967459070585828</v>
      </c>
      <c r="G11" s="778">
        <v>89.80581492256476</v>
      </c>
      <c r="H11" s="820">
        <v>0.18931806233289034</v>
      </c>
    </row>
    <row r="12" spans="1:8" ht="12.75">
      <c r="A12" s="1288"/>
      <c r="B12" s="873" t="s">
        <v>406</v>
      </c>
      <c r="C12" s="778">
        <v>359.23856930305806</v>
      </c>
      <c r="D12" s="820">
        <v>0.04498989786415722</v>
      </c>
      <c r="E12" s="778">
        <v>435.3787530978357</v>
      </c>
      <c r="F12" s="820">
        <v>0.04605176271596743</v>
      </c>
      <c r="G12" s="778">
        <v>76.14018379477767</v>
      </c>
      <c r="H12" s="820">
        <v>0.21194880032646182</v>
      </c>
    </row>
    <row r="13" spans="1:8" ht="12.75">
      <c r="A13" s="1288"/>
      <c r="B13" s="873" t="s">
        <v>407</v>
      </c>
      <c r="C13" s="778">
        <v>268.8942188226993</v>
      </c>
      <c r="D13" s="820">
        <v>0.03367545824649459</v>
      </c>
      <c r="E13" s="778">
        <v>307.8376604184259</v>
      </c>
      <c r="F13" s="820">
        <v>0.032561228107156295</v>
      </c>
      <c r="G13" s="778">
        <v>38.9434415957266</v>
      </c>
      <c r="H13" s="820">
        <v>0.14482811034849627</v>
      </c>
    </row>
    <row r="14" spans="1:8" ht="12.75">
      <c r="A14" s="1288"/>
      <c r="B14" s="873" t="s">
        <v>408</v>
      </c>
      <c r="C14" s="778">
        <v>199.664907993026</v>
      </c>
      <c r="D14" s="820">
        <v>0.025005399156025756</v>
      </c>
      <c r="E14" s="778">
        <v>208.35421533863374</v>
      </c>
      <c r="F14" s="820">
        <v>0.022038463791296203</v>
      </c>
      <c r="G14" s="778">
        <v>8.689307345607745</v>
      </c>
      <c r="H14" s="820">
        <v>0.043519451830319876</v>
      </c>
    </row>
    <row r="15" spans="1:8" ht="12.75">
      <c r="A15" s="1288"/>
      <c r="B15" s="873" t="s">
        <v>409</v>
      </c>
      <c r="C15" s="778">
        <v>175.78501608012968</v>
      </c>
      <c r="D15" s="820">
        <v>0.022014757309710024</v>
      </c>
      <c r="E15" s="778">
        <v>177.76845463600108</v>
      </c>
      <c r="F15" s="820">
        <v>0.018803284802098988</v>
      </c>
      <c r="G15" s="778">
        <v>1.9834385558714018</v>
      </c>
      <c r="H15" s="820">
        <v>0.011283319819291497</v>
      </c>
    </row>
    <row r="16" spans="1:8" ht="12.75">
      <c r="A16" s="1288"/>
      <c r="B16" s="873" t="s">
        <v>410</v>
      </c>
      <c r="C16" s="778">
        <v>101.5947086403215</v>
      </c>
      <c r="D16" s="820">
        <v>0.012723398754577899</v>
      </c>
      <c r="E16" s="778">
        <v>115.28258667575915</v>
      </c>
      <c r="F16" s="820">
        <v>0.01219390309954333</v>
      </c>
      <c r="G16" s="778">
        <v>13.687878035437649</v>
      </c>
      <c r="H16" s="820">
        <v>0.13473022580238125</v>
      </c>
    </row>
    <row r="17" spans="1:8" ht="13.5">
      <c r="A17" s="1288"/>
      <c r="B17" s="1577" t="s">
        <v>282</v>
      </c>
      <c r="C17" s="778">
        <v>322.43263167044176</v>
      </c>
      <c r="D17" s="820">
        <v>0.04038043909112382</v>
      </c>
      <c r="E17" s="778">
        <v>470.3111458242537</v>
      </c>
      <c r="F17" s="820">
        <v>0.04974670246553414</v>
      </c>
      <c r="G17" s="778">
        <v>147.87851415381192</v>
      </c>
      <c r="H17" s="820">
        <v>0.4586338342607906</v>
      </c>
    </row>
    <row r="18" spans="1:8" ht="12.75">
      <c r="A18" s="1288"/>
      <c r="B18" s="873" t="s">
        <v>432</v>
      </c>
      <c r="C18" s="778">
        <v>80.28293052054626</v>
      </c>
      <c r="D18" s="820">
        <v>0.010054379326145089</v>
      </c>
      <c r="E18" s="778">
        <v>103.27906157488125</v>
      </c>
      <c r="F18" s="820">
        <v>0.010924241946426447</v>
      </c>
      <c r="G18" s="778">
        <v>22.996131054334995</v>
      </c>
      <c r="H18" s="820">
        <v>0.2864386103649985</v>
      </c>
    </row>
    <row r="19" spans="1:8" ht="12.75">
      <c r="A19" s="1288"/>
      <c r="B19" s="873" t="s">
        <v>433</v>
      </c>
      <c r="C19" s="778">
        <v>31.09542700541458</v>
      </c>
      <c r="D19" s="820">
        <v>0.003894292552523116</v>
      </c>
      <c r="E19" s="778">
        <v>90.36462115828064</v>
      </c>
      <c r="F19" s="820">
        <v>0.009558229614765545</v>
      </c>
      <c r="G19" s="778">
        <v>59.26919415286606</v>
      </c>
      <c r="H19" s="820">
        <v>1.906042137403215</v>
      </c>
    </row>
    <row r="20" spans="1:8" ht="12.75">
      <c r="A20" s="1288"/>
      <c r="B20" s="873" t="s">
        <v>434</v>
      </c>
      <c r="C20" s="778">
        <v>69.30194853335924</v>
      </c>
      <c r="D20" s="820">
        <v>0.008679156005859227</v>
      </c>
      <c r="E20" s="778">
        <v>73.76671029690719</v>
      </c>
      <c r="F20" s="820">
        <v>0.007802601791565396</v>
      </c>
      <c r="G20" s="778">
        <v>4.464761763547955</v>
      </c>
      <c r="H20" s="820">
        <v>0.06442476521996772</v>
      </c>
    </row>
    <row r="21" spans="1:8" ht="12.75">
      <c r="A21" s="1288"/>
      <c r="B21" s="777"/>
      <c r="C21" s="778"/>
      <c r="D21" s="820"/>
      <c r="E21" s="778"/>
      <c r="F21" s="820"/>
      <c r="G21" s="778"/>
      <c r="H21" s="820"/>
    </row>
    <row r="22" spans="1:8" ht="13.5">
      <c r="A22" s="1287" t="s">
        <v>277</v>
      </c>
      <c r="B22" s="767"/>
      <c r="C22" s="768">
        <v>293.73030938271734</v>
      </c>
      <c r="D22" s="814">
        <v>0.03678585137551727</v>
      </c>
      <c r="E22" s="768">
        <v>323.76142865177445</v>
      </c>
      <c r="F22" s="814">
        <v>0.034245549151783475</v>
      </c>
      <c r="G22" s="768">
        <v>30.031119269057115</v>
      </c>
      <c r="H22" s="814">
        <v>0.10224045088219998</v>
      </c>
    </row>
    <row r="23" spans="1:8" ht="12.75">
      <c r="A23" s="1288"/>
      <c r="B23" s="777" t="s">
        <v>435</v>
      </c>
      <c r="C23" s="778">
        <v>100.66196090662277</v>
      </c>
      <c r="D23" s="820">
        <v>0.012606584389813161</v>
      </c>
      <c r="E23" s="778">
        <v>122.0759713267513</v>
      </c>
      <c r="F23" s="820">
        <v>0.012912466731231356</v>
      </c>
      <c r="G23" s="778">
        <v>21.414010420128534</v>
      </c>
      <c r="H23" s="820">
        <v>0.21273190217298518</v>
      </c>
    </row>
    <row r="24" spans="1:8" ht="12.75">
      <c r="A24" s="1288"/>
      <c r="B24" s="777" t="s">
        <v>436</v>
      </c>
      <c r="C24" s="778">
        <v>51.22085355066647</v>
      </c>
      <c r="D24" s="820">
        <v>0.006414737076339377</v>
      </c>
      <c r="E24" s="778">
        <v>67.96202993102673</v>
      </c>
      <c r="F24" s="820">
        <v>0.007188617390743034</v>
      </c>
      <c r="G24" s="778">
        <v>16.741176380360265</v>
      </c>
      <c r="H24" s="820">
        <v>0.32684297936972656</v>
      </c>
    </row>
    <row r="25" spans="1:8" ht="12.75">
      <c r="A25" s="1295"/>
      <c r="B25" s="777"/>
      <c r="C25" s="783"/>
      <c r="D25" s="823"/>
      <c r="E25" s="783"/>
      <c r="F25" s="823"/>
      <c r="G25" s="783"/>
      <c r="H25" s="823"/>
    </row>
    <row r="26" spans="1:8" ht="13.5">
      <c r="A26" s="1287" t="s">
        <v>283</v>
      </c>
      <c r="B26" s="767"/>
      <c r="C26" s="768">
        <v>1631.7046205447305</v>
      </c>
      <c r="D26" s="814">
        <v>0.2043495061379422</v>
      </c>
      <c r="E26" s="768">
        <v>2055.295853512795</v>
      </c>
      <c r="F26" s="814">
        <v>0.2173969131098453</v>
      </c>
      <c r="G26" s="768">
        <v>423.59123296806456</v>
      </c>
      <c r="H26" s="814">
        <v>0.25960043725723614</v>
      </c>
    </row>
    <row r="27" spans="1:8" ht="12.75">
      <c r="A27" s="1288"/>
      <c r="B27" s="777" t="s">
        <v>437</v>
      </c>
      <c r="C27" s="778">
        <v>797.8572508858133</v>
      </c>
      <c r="D27" s="820">
        <v>0.0999211089643554</v>
      </c>
      <c r="E27" s="778">
        <v>990.7151569480936</v>
      </c>
      <c r="F27" s="820">
        <v>0.10479192887171883</v>
      </c>
      <c r="G27" s="778">
        <v>192.85790606228034</v>
      </c>
      <c r="H27" s="820">
        <v>0.2417198137237729</v>
      </c>
    </row>
    <row r="28" spans="1:8" ht="12.75">
      <c r="A28" s="1288"/>
      <c r="B28" s="777" t="s">
        <v>438</v>
      </c>
      <c r="C28" s="778">
        <v>316.77237183190766</v>
      </c>
      <c r="D28" s="820">
        <v>0.03967156611984381</v>
      </c>
      <c r="E28" s="778">
        <v>356.7959724386935</v>
      </c>
      <c r="F28" s="820">
        <v>0.03773974578191525</v>
      </c>
      <c r="G28" s="778">
        <v>40.02360060678586</v>
      </c>
      <c r="H28" s="820">
        <v>0.12634814196493127</v>
      </c>
    </row>
    <row r="29" spans="1:8" ht="12.75">
      <c r="A29" s="1288"/>
      <c r="B29" s="777" t="s">
        <v>439</v>
      </c>
      <c r="C29" s="778">
        <v>276.8839382768441</v>
      </c>
      <c r="D29" s="820">
        <v>0.03467606534417513</v>
      </c>
      <c r="E29" s="778">
        <v>282.26531148908134</v>
      </c>
      <c r="F29" s="820">
        <v>0.029856337855611415</v>
      </c>
      <c r="G29" s="778">
        <v>5.381373212237236</v>
      </c>
      <c r="H29" s="820">
        <v>0.01943548349437531</v>
      </c>
    </row>
    <row r="30" spans="1:8" ht="12.75">
      <c r="A30" s="1288"/>
      <c r="B30" s="777" t="s">
        <v>440</v>
      </c>
      <c r="C30" s="778">
        <v>166.4019413752729</v>
      </c>
      <c r="D30" s="820">
        <v>0.020839650824228124</v>
      </c>
      <c r="E30" s="778">
        <v>188.092491074214</v>
      </c>
      <c r="F30" s="820">
        <v>0.019895299680961816</v>
      </c>
      <c r="G30" s="778">
        <v>21.690549698941084</v>
      </c>
      <c r="H30" s="820">
        <v>0.13035034038469617</v>
      </c>
    </row>
    <row r="31" spans="1:8" ht="12.75">
      <c r="A31" s="1288"/>
      <c r="B31" s="777" t="s">
        <v>441</v>
      </c>
      <c r="C31" s="778">
        <v>33.01288251023862</v>
      </c>
      <c r="D31" s="820">
        <v>0.004134428592170697</v>
      </c>
      <c r="E31" s="778">
        <v>132.48342647367087</v>
      </c>
      <c r="F31" s="820">
        <v>0.014013305142598005</v>
      </c>
      <c r="G31" s="778">
        <v>99.47054396343225</v>
      </c>
      <c r="H31" s="820">
        <v>3.013082663490001</v>
      </c>
    </row>
    <row r="32" spans="1:8" ht="12.75">
      <c r="A32" s="1289"/>
      <c r="B32" s="782"/>
      <c r="C32" s="783"/>
      <c r="D32" s="823"/>
      <c r="E32" s="783"/>
      <c r="F32" s="823"/>
      <c r="G32" s="783"/>
      <c r="H32" s="823"/>
    </row>
    <row r="33" spans="1:8" ht="12.75">
      <c r="A33" s="1287" t="s">
        <v>271</v>
      </c>
      <c r="B33" s="767"/>
      <c r="C33" s="768">
        <v>461.38975575586835</v>
      </c>
      <c r="D33" s="814">
        <v>0.05778298813319614</v>
      </c>
      <c r="E33" s="768">
        <v>423.4193457022645</v>
      </c>
      <c r="F33" s="814">
        <v>0.044786768070074194</v>
      </c>
      <c r="G33" s="768">
        <v>-37.97041005360387</v>
      </c>
      <c r="H33" s="814">
        <v>-0.082295737128795</v>
      </c>
    </row>
    <row r="34" spans="1:8" ht="12.75">
      <c r="A34" s="1284"/>
      <c r="B34" s="760" t="s">
        <v>442</v>
      </c>
      <c r="C34" s="772">
        <v>356.71859210667594</v>
      </c>
      <c r="D34" s="817">
        <v>0.04467430392081982</v>
      </c>
      <c r="E34" s="772">
        <v>285.6659223961183</v>
      </c>
      <c r="F34" s="817">
        <v>0.030216034155593707</v>
      </c>
      <c r="G34" s="772">
        <v>-71.05266971055767</v>
      </c>
      <c r="H34" s="817">
        <v>-0.19918409436116388</v>
      </c>
    </row>
    <row r="35" spans="1:8" ht="12.75">
      <c r="A35" s="1288"/>
      <c r="B35" s="777"/>
      <c r="C35" s="778"/>
      <c r="D35" s="820"/>
      <c r="E35" s="778"/>
      <c r="F35" s="820"/>
      <c r="G35" s="778"/>
      <c r="H35" s="820"/>
    </row>
    <row r="36" spans="1:8" ht="12.75">
      <c r="A36" s="1287" t="s">
        <v>272</v>
      </c>
      <c r="B36" s="767"/>
      <c r="C36" s="768">
        <v>478.55155100392165</v>
      </c>
      <c r="D36" s="814">
        <v>0.05993227688265705</v>
      </c>
      <c r="E36" s="768">
        <v>601.6035064366536</v>
      </c>
      <c r="F36" s="814">
        <v>0.06363402377903607</v>
      </c>
      <c r="G36" s="768">
        <v>123.05195543273192</v>
      </c>
      <c r="H36" s="814">
        <v>0.25713416908709075</v>
      </c>
    </row>
    <row r="37" spans="1:8" ht="12.75">
      <c r="A37" s="1288"/>
      <c r="B37" s="777" t="s">
        <v>443</v>
      </c>
      <c r="C37" s="778">
        <v>76.98880066263426</v>
      </c>
      <c r="D37" s="820">
        <v>0.00964183296135399</v>
      </c>
      <c r="E37" s="778">
        <v>147.30573055940445</v>
      </c>
      <c r="F37" s="820">
        <v>0.015581119891947359</v>
      </c>
      <c r="G37" s="778">
        <v>70.31692989677019</v>
      </c>
      <c r="H37" s="820">
        <v>0.9133397233306663</v>
      </c>
    </row>
    <row r="38" spans="1:8" ht="12.75">
      <c r="A38" s="1288"/>
      <c r="B38" s="777" t="s">
        <v>444</v>
      </c>
      <c r="C38" s="778">
        <v>29.8455203161829</v>
      </c>
      <c r="D38" s="820">
        <v>0.0037377582071231896</v>
      </c>
      <c r="E38" s="778">
        <v>57.440096020615286</v>
      </c>
      <c r="F38" s="820">
        <v>0.006075670099889653</v>
      </c>
      <c r="G38" s="778">
        <v>27.594575704432387</v>
      </c>
      <c r="H38" s="820">
        <v>0.9245801517981913</v>
      </c>
    </row>
    <row r="39" spans="1:8" ht="12.75">
      <c r="A39" s="1295"/>
      <c r="B39" s="782"/>
      <c r="C39" s="783"/>
      <c r="D39" s="823"/>
      <c r="E39" s="783"/>
      <c r="F39" s="823"/>
      <c r="G39" s="783"/>
      <c r="H39" s="823"/>
    </row>
    <row r="40" spans="1:8" ht="12.75">
      <c r="A40" s="1287" t="s">
        <v>37</v>
      </c>
      <c r="B40" s="767"/>
      <c r="C40" s="768">
        <v>465.324552236135</v>
      </c>
      <c r="D40" s="814">
        <v>0.05827576955170274</v>
      </c>
      <c r="E40" s="768">
        <v>704.7747253084368</v>
      </c>
      <c r="F40" s="814">
        <v>0.07454685876878771</v>
      </c>
      <c r="G40" s="768">
        <v>239.45017307230182</v>
      </c>
      <c r="H40" s="814">
        <v>0.514587446378264</v>
      </c>
    </row>
    <row r="41" spans="1:8" ht="12.75">
      <c r="A41" s="1295"/>
      <c r="B41" s="747"/>
      <c r="C41" s="783"/>
      <c r="D41" s="823"/>
      <c r="E41" s="783"/>
      <c r="F41" s="823"/>
      <c r="G41" s="783"/>
      <c r="H41" s="823"/>
    </row>
    <row r="42" spans="1:8" ht="12.75">
      <c r="A42" s="1291" t="s">
        <v>204</v>
      </c>
      <c r="B42" s="796"/>
      <c r="C42" s="797">
        <v>7984.871856960984</v>
      </c>
      <c r="D42" s="826">
        <v>1</v>
      </c>
      <c r="E42" s="797">
        <v>9454.117007053843</v>
      </c>
      <c r="F42" s="826">
        <v>1</v>
      </c>
      <c r="G42" s="797">
        <v>1469.2451500928591</v>
      </c>
      <c r="H42" s="826">
        <v>0.1840035978551131</v>
      </c>
    </row>
    <row r="43" spans="1:8" ht="12.75">
      <c r="A43" s="758"/>
      <c r="B43" s="758"/>
      <c r="C43" s="877"/>
      <c r="D43" s="877"/>
      <c r="E43" s="877"/>
      <c r="F43" s="877"/>
      <c r="G43" s="877"/>
      <c r="H43" s="877"/>
    </row>
    <row r="44" spans="1:8" s="1276" customFormat="1" ht="13.5">
      <c r="A44" s="1487" t="s">
        <v>273</v>
      </c>
      <c r="B44" s="805"/>
      <c r="C44" s="1275"/>
      <c r="D44" s="1275"/>
      <c r="E44" s="1275"/>
      <c r="F44" s="1275"/>
      <c r="G44" s="1275"/>
      <c r="H44" s="1275"/>
    </row>
    <row r="45" spans="1:8" s="1276" customFormat="1" ht="13.5">
      <c r="A45" s="1487" t="s">
        <v>274</v>
      </c>
      <c r="B45" s="805"/>
      <c r="C45" s="805"/>
      <c r="D45" s="805"/>
      <c r="E45" s="805"/>
      <c r="F45" s="805"/>
      <c r="G45" s="805"/>
      <c r="H45" s="805"/>
    </row>
    <row r="46" spans="1:8" s="1276" customFormat="1" ht="24" customHeight="1">
      <c r="A46" s="1678" t="s">
        <v>275</v>
      </c>
      <c r="B46" s="1679"/>
      <c r="C46" s="1679"/>
      <c r="D46" s="1679"/>
      <c r="E46" s="1679"/>
      <c r="F46" s="1679"/>
      <c r="G46" s="1679"/>
      <c r="H46" s="1679"/>
    </row>
    <row r="47" spans="1:8" s="1276" customFormat="1" ht="13.5">
      <c r="A47" s="1487" t="s">
        <v>276</v>
      </c>
      <c r="B47" s="805"/>
      <c r="C47" s="805"/>
      <c r="D47" s="805"/>
      <c r="E47" s="805"/>
      <c r="F47" s="805"/>
      <c r="G47" s="805"/>
      <c r="H47" s="805"/>
    </row>
    <row r="48" spans="1:8" s="1276" customFormat="1" ht="20.25" customHeight="1">
      <c r="A48" s="805" t="s">
        <v>269</v>
      </c>
      <c r="B48" s="1277"/>
      <c r="C48" s="1277"/>
      <c r="D48" s="1277"/>
      <c r="E48" s="1277"/>
      <c r="F48" s="1277"/>
      <c r="G48" s="1277"/>
      <c r="H48" s="1277"/>
    </row>
    <row r="49" spans="1:8" s="1276" customFormat="1" ht="12">
      <c r="A49" s="805" t="s">
        <v>270</v>
      </c>
      <c r="B49" s="1277"/>
      <c r="C49" s="1277"/>
      <c r="D49" s="1277"/>
      <c r="E49" s="1277"/>
      <c r="F49" s="1277"/>
      <c r="G49" s="1277"/>
      <c r="H49" s="1277"/>
    </row>
    <row r="50" s="1276" customFormat="1" ht="11.25"/>
    <row r="51" spans="1:8" s="758" customFormat="1" ht="12.75">
      <c r="A51" s="878"/>
      <c r="B51" s="878"/>
      <c r="C51" s="878"/>
      <c r="D51" s="878"/>
      <c r="E51" s="878"/>
      <c r="F51" s="878"/>
      <c r="G51" s="878"/>
      <c r="H51" s="878"/>
    </row>
    <row r="52" spans="1:8" s="758" customFormat="1" ht="12.75">
      <c r="A52" s="878"/>
      <c r="B52" s="878"/>
      <c r="C52" s="878"/>
      <c r="D52" s="878"/>
      <c r="E52" s="878"/>
      <c r="F52" s="878"/>
      <c r="G52" s="878"/>
      <c r="H52" s="878"/>
    </row>
  </sheetData>
  <mergeCells count="4">
    <mergeCell ref="A46:H46"/>
    <mergeCell ref="C3:F3"/>
    <mergeCell ref="A1:F1"/>
    <mergeCell ref="G3:H4"/>
  </mergeCells>
  <printOptions/>
  <pageMargins left="0.7874015748031497" right="0.1968503937007874" top="0.7480314960629921" bottom="0.7874015748031497" header="0.4330708661417323" footer="0.5118110236220472"/>
  <pageSetup horizontalDpi="600" verticalDpi="600" orientation="portrait" paperSize="9" scale="97" r:id="rId1"/>
</worksheet>
</file>

<file path=xl/worksheets/sheet12.xml><?xml version="1.0" encoding="utf-8"?>
<worksheet xmlns="http://schemas.openxmlformats.org/spreadsheetml/2006/main" xmlns:r="http://schemas.openxmlformats.org/officeDocument/2006/relationships">
  <dimension ref="A1:H57"/>
  <sheetViews>
    <sheetView view="pageBreakPreview" zoomScaleSheetLayoutView="100" workbookViewId="0" topLeftCell="A1">
      <pane xSplit="2" ySplit="5" topLeftCell="C6" activePane="bottomRight" state="frozen"/>
      <selection pane="topLeft" activeCell="F36" sqref="F36"/>
      <selection pane="topRight" activeCell="F36" sqref="F36"/>
      <selection pane="bottomLeft" activeCell="F36" sqref="F36"/>
      <selection pane="bottomRight" activeCell="J5" sqref="J5"/>
    </sheetView>
  </sheetViews>
  <sheetFormatPr defaultColWidth="9.00390625" defaultRowHeight="12.75"/>
  <cols>
    <col min="1" max="1" width="6.375" style="715" customWidth="1"/>
    <col min="2" max="2" width="25.00390625" style="715" customWidth="1"/>
    <col min="3" max="3" width="10.875" style="715" customWidth="1"/>
    <col min="4" max="4" width="9.125" style="715" customWidth="1"/>
    <col min="5" max="5" width="10.625" style="715" customWidth="1"/>
    <col min="6" max="6" width="9.125" style="715" customWidth="1"/>
    <col min="7" max="7" width="11.25390625" style="715" customWidth="1"/>
    <col min="8" max="8" width="9.375" style="715" customWidth="1"/>
    <col min="9" max="16384" width="9.125" style="715" customWidth="1"/>
  </cols>
  <sheetData>
    <row r="1" spans="1:8" s="1507" customFormat="1" ht="30" customHeight="1">
      <c r="A1" s="1666" t="s">
        <v>884</v>
      </c>
      <c r="B1" s="1666"/>
      <c r="C1" s="1666"/>
      <c r="D1" s="1666"/>
      <c r="E1" s="1666"/>
      <c r="F1" s="1666"/>
      <c r="G1" s="1666"/>
      <c r="H1" s="1272"/>
    </row>
    <row r="2" spans="1:8" s="758" customFormat="1" ht="9" customHeight="1" thickBot="1">
      <c r="A2" s="1600"/>
      <c r="B2" s="1601"/>
      <c r="C2" s="1601"/>
      <c r="D2" s="1601"/>
      <c r="E2" s="1601"/>
      <c r="F2" s="1601"/>
      <c r="G2" s="1601"/>
      <c r="H2" s="1601"/>
    </row>
    <row r="3" spans="1:8" ht="14.25" customHeight="1">
      <c r="A3" s="1278"/>
      <c r="B3" s="1279"/>
      <c r="C3" s="1675" t="s">
        <v>177</v>
      </c>
      <c r="D3" s="1676"/>
      <c r="E3" s="1676"/>
      <c r="F3" s="1677"/>
      <c r="G3" s="1667" t="s">
        <v>755</v>
      </c>
      <c r="H3" s="1668"/>
    </row>
    <row r="4" spans="1:8" ht="12.75">
      <c r="A4" s="720" t="s">
        <v>336</v>
      </c>
      <c r="B4" s="721"/>
      <c r="C4" s="763">
        <v>2004</v>
      </c>
      <c r="D4" s="763"/>
      <c r="E4" s="763">
        <v>2005</v>
      </c>
      <c r="F4" s="763"/>
      <c r="G4" s="1669"/>
      <c r="H4" s="1670"/>
    </row>
    <row r="5" spans="1:8" ht="12.75">
      <c r="A5" s="735"/>
      <c r="B5" s="736"/>
      <c r="C5" s="765" t="s">
        <v>1399</v>
      </c>
      <c r="D5" s="765" t="s">
        <v>227</v>
      </c>
      <c r="E5" s="765" t="s">
        <v>1399</v>
      </c>
      <c r="F5" s="765" t="s">
        <v>227</v>
      </c>
      <c r="G5" s="765" t="s">
        <v>1399</v>
      </c>
      <c r="H5" s="879" t="s">
        <v>179</v>
      </c>
    </row>
    <row r="6" spans="1:8" ht="12.75">
      <c r="A6" s="812" t="s">
        <v>278</v>
      </c>
      <c r="B6" s="767"/>
      <c r="C6" s="768">
        <v>6283.8646886488095</v>
      </c>
      <c r="D6" s="814">
        <v>0.5408033441855785</v>
      </c>
      <c r="E6" s="768">
        <v>7284.103471160577</v>
      </c>
      <c r="F6" s="814">
        <v>0.4961096158943147</v>
      </c>
      <c r="G6" s="768">
        <v>1000.2387825117676</v>
      </c>
      <c r="H6" s="871">
        <v>0.15917573532711513</v>
      </c>
    </row>
    <row r="7" spans="1:8" ht="12.75">
      <c r="A7" s="818"/>
      <c r="B7" s="1577" t="s">
        <v>279</v>
      </c>
      <c r="C7" s="778">
        <v>5596.153604863409</v>
      </c>
      <c r="D7" s="820">
        <v>0.4816174017166924</v>
      </c>
      <c r="E7" s="778">
        <v>6438.427449215929</v>
      </c>
      <c r="F7" s="820">
        <v>0.43851186099159023</v>
      </c>
      <c r="G7" s="778">
        <v>842.2738443525204</v>
      </c>
      <c r="H7" s="872">
        <v>0.15050942197521733</v>
      </c>
    </row>
    <row r="8" spans="1:8" ht="12.75">
      <c r="A8" s="818"/>
      <c r="B8" s="873" t="s">
        <v>402</v>
      </c>
      <c r="C8" s="778">
        <v>1693.386457411943</v>
      </c>
      <c r="D8" s="820">
        <v>0.1457365975466073</v>
      </c>
      <c r="E8" s="778">
        <v>1997.9913111057667</v>
      </c>
      <c r="F8" s="820">
        <v>0.13608026105578214</v>
      </c>
      <c r="G8" s="778">
        <v>304.60485369382377</v>
      </c>
      <c r="H8" s="872">
        <v>0.17987911286320382</v>
      </c>
    </row>
    <row r="9" spans="1:8" ht="12.75">
      <c r="A9" s="818"/>
      <c r="B9" s="873" t="s">
        <v>401</v>
      </c>
      <c r="C9" s="778">
        <v>1141.6280622548995</v>
      </c>
      <c r="D9" s="820">
        <v>0.09825104525226613</v>
      </c>
      <c r="E9" s="778">
        <v>1318.4477480149103</v>
      </c>
      <c r="F9" s="820">
        <v>0.08979754453435632</v>
      </c>
      <c r="G9" s="778">
        <v>176.81968576001077</v>
      </c>
      <c r="H9" s="872">
        <v>0.1548837941235987</v>
      </c>
    </row>
    <row r="10" spans="1:8" ht="12.75">
      <c r="A10" s="818"/>
      <c r="B10" s="873" t="s">
        <v>403</v>
      </c>
      <c r="C10" s="778">
        <v>667.6510806153909</v>
      </c>
      <c r="D10" s="820">
        <v>0.05745953406637682</v>
      </c>
      <c r="E10" s="778">
        <v>734.9538068237017</v>
      </c>
      <c r="F10" s="820">
        <v>0.05005662704366779</v>
      </c>
      <c r="G10" s="778">
        <v>67.30272620831079</v>
      </c>
      <c r="H10" s="872">
        <v>0.10080523818860018</v>
      </c>
    </row>
    <row r="11" spans="1:8" ht="12.75">
      <c r="A11" s="818"/>
      <c r="B11" s="873" t="s">
        <v>406</v>
      </c>
      <c r="C11" s="778">
        <v>617.0716800539924</v>
      </c>
      <c r="D11" s="820">
        <v>0.053106558576640754</v>
      </c>
      <c r="E11" s="778">
        <v>687.2955471590052</v>
      </c>
      <c r="F11" s="820">
        <v>0.0468106927993157</v>
      </c>
      <c r="G11" s="778">
        <v>70.2238671050128</v>
      </c>
      <c r="H11" s="872">
        <v>0.11380179868061417</v>
      </c>
    </row>
    <row r="12" spans="1:8" ht="12.75">
      <c r="A12" s="818"/>
      <c r="B12" s="873" t="s">
        <v>408</v>
      </c>
      <c r="C12" s="778">
        <v>282.0887771432078</v>
      </c>
      <c r="D12" s="820">
        <v>0.02427718634868795</v>
      </c>
      <c r="E12" s="778">
        <v>335.2551781085268</v>
      </c>
      <c r="F12" s="820">
        <v>0.02283373901764481</v>
      </c>
      <c r="G12" s="778">
        <v>53.16640096531904</v>
      </c>
      <c r="H12" s="872">
        <v>0.18847400277228363</v>
      </c>
    </row>
    <row r="13" spans="1:8" ht="12.75">
      <c r="A13" s="818"/>
      <c r="B13" s="873" t="s">
        <v>409</v>
      </c>
      <c r="C13" s="778">
        <v>274.82120685335644</v>
      </c>
      <c r="D13" s="820">
        <v>0.023651723116808514</v>
      </c>
      <c r="E13" s="778">
        <v>316.7989273096333</v>
      </c>
      <c r="F13" s="820">
        <v>0.021576710814937346</v>
      </c>
      <c r="G13" s="778">
        <v>41.97772045627687</v>
      </c>
      <c r="H13" s="872">
        <v>0.15274556478705817</v>
      </c>
    </row>
    <row r="14" spans="1:8" ht="12.75">
      <c r="A14" s="818"/>
      <c r="B14" s="873" t="s">
        <v>407</v>
      </c>
      <c r="C14" s="778">
        <v>243.95450627099493</v>
      </c>
      <c r="D14" s="820">
        <v>0.02099526634601426</v>
      </c>
      <c r="E14" s="778">
        <v>271.8474386833213</v>
      </c>
      <c r="F14" s="820">
        <v>0.01851513078047305</v>
      </c>
      <c r="G14" s="778">
        <v>27.89293241232636</v>
      </c>
      <c r="H14" s="872">
        <v>0.11433661480039117</v>
      </c>
    </row>
    <row r="15" spans="1:8" ht="12.75">
      <c r="A15" s="818"/>
      <c r="B15" s="873" t="s">
        <v>410</v>
      </c>
      <c r="C15" s="778">
        <v>192.99496275238647</v>
      </c>
      <c r="D15" s="820">
        <v>0.016609574909529832</v>
      </c>
      <c r="E15" s="778">
        <v>210.6294616607783</v>
      </c>
      <c r="F15" s="820">
        <v>0.014345664052450061</v>
      </c>
      <c r="G15" s="778">
        <v>17.634498908391834</v>
      </c>
      <c r="H15" s="872">
        <v>0.09137284547170792</v>
      </c>
    </row>
    <row r="16" spans="1:8" ht="12.75">
      <c r="A16" s="818"/>
      <c r="B16" s="873" t="s">
        <v>404</v>
      </c>
      <c r="C16" s="778">
        <v>167.66032937422986</v>
      </c>
      <c r="D16" s="820">
        <v>0.014429220122551</v>
      </c>
      <c r="E16" s="778">
        <v>181.1530823231058</v>
      </c>
      <c r="F16" s="820">
        <v>0.012338071039930999</v>
      </c>
      <c r="G16" s="778">
        <v>13.492752948875932</v>
      </c>
      <c r="H16" s="872">
        <v>0.08047671741571699</v>
      </c>
    </row>
    <row r="17" spans="1:8" ht="12.75">
      <c r="A17" s="818"/>
      <c r="B17" s="873" t="s">
        <v>451</v>
      </c>
      <c r="C17" s="778">
        <v>134.18145646605277</v>
      </c>
      <c r="D17" s="820">
        <v>0.011547954002831406</v>
      </c>
      <c r="E17" s="778">
        <v>174.39476948405542</v>
      </c>
      <c r="F17" s="820">
        <v>0.011877772253683706</v>
      </c>
      <c r="G17" s="778">
        <v>40.21331301800265</v>
      </c>
      <c r="H17" s="872">
        <v>0.29969352008171424</v>
      </c>
    </row>
    <row r="18" spans="1:8" ht="12.75">
      <c r="A18" s="818"/>
      <c r="B18" s="1577" t="s">
        <v>280</v>
      </c>
      <c r="C18" s="778">
        <v>687.7110837854005</v>
      </c>
      <c r="D18" s="820">
        <v>0.059185942468886074</v>
      </c>
      <c r="E18" s="778">
        <v>845.6760219446477</v>
      </c>
      <c r="F18" s="820">
        <v>0.05759775490272443</v>
      </c>
      <c r="G18" s="778">
        <v>157.96493815924714</v>
      </c>
      <c r="H18" s="872">
        <v>0.22969665879129544</v>
      </c>
    </row>
    <row r="19" spans="1:8" ht="12.75">
      <c r="A19" s="818"/>
      <c r="B19" s="873" t="s">
        <v>432</v>
      </c>
      <c r="C19" s="778">
        <v>173.08691910851147</v>
      </c>
      <c r="D19" s="820">
        <v>0.01489624448116329</v>
      </c>
      <c r="E19" s="778">
        <v>238.89351170602765</v>
      </c>
      <c r="F19" s="820">
        <v>0.016270687092976997</v>
      </c>
      <c r="G19" s="778">
        <v>65.80659259751619</v>
      </c>
      <c r="H19" s="872">
        <v>0.38019391029925714</v>
      </c>
    </row>
    <row r="20" spans="1:8" ht="12.75">
      <c r="A20" s="818"/>
      <c r="B20" s="873" t="s">
        <v>452</v>
      </c>
      <c r="C20" s="778">
        <v>196.6249607583481</v>
      </c>
      <c r="D20" s="820">
        <v>0.01692198059588352</v>
      </c>
      <c r="E20" s="778">
        <v>213.20069177791532</v>
      </c>
      <c r="F20" s="820">
        <v>0.014520786768765004</v>
      </c>
      <c r="G20" s="778">
        <v>16.57573101956723</v>
      </c>
      <c r="H20" s="872">
        <v>0.08430125532199743</v>
      </c>
    </row>
    <row r="21" spans="1:8" ht="12.75">
      <c r="A21" s="818"/>
      <c r="B21" s="873" t="s">
        <v>434</v>
      </c>
      <c r="C21" s="778">
        <v>141.03872217933053</v>
      </c>
      <c r="D21" s="820">
        <v>0.01213810551204653</v>
      </c>
      <c r="E21" s="778">
        <v>171.41289171349246</v>
      </c>
      <c r="F21" s="820">
        <v>0.011674680927310485</v>
      </c>
      <c r="G21" s="778">
        <v>30.374169534161922</v>
      </c>
      <c r="H21" s="872">
        <v>0.21536049862633616</v>
      </c>
    </row>
    <row r="22" spans="1:8" ht="12.75">
      <c r="A22" s="740"/>
      <c r="B22" s="747"/>
      <c r="C22" s="778"/>
      <c r="D22" s="820"/>
      <c r="E22" s="778"/>
      <c r="F22" s="820"/>
      <c r="G22" s="778"/>
      <c r="H22" s="872"/>
    </row>
    <row r="23" spans="1:8" ht="13.5">
      <c r="A23" s="812" t="s">
        <v>277</v>
      </c>
      <c r="B23" s="767"/>
      <c r="C23" s="768">
        <v>2119.415058057193</v>
      </c>
      <c r="D23" s="814">
        <v>0.18240156462711185</v>
      </c>
      <c r="E23" s="768">
        <v>3035.8959262365165</v>
      </c>
      <c r="F23" s="814">
        <v>0.20677042381721408</v>
      </c>
      <c r="G23" s="768">
        <v>916.4808681793234</v>
      </c>
      <c r="H23" s="871">
        <v>0.43242160835614474</v>
      </c>
    </row>
    <row r="24" spans="1:8" ht="12.75">
      <c r="A24" s="815"/>
      <c r="B24" s="760" t="s">
        <v>435</v>
      </c>
      <c r="C24" s="772">
        <v>1469.804453352285</v>
      </c>
      <c r="D24" s="817">
        <v>0.12649463396429214</v>
      </c>
      <c r="E24" s="772">
        <v>2293.8032857718545</v>
      </c>
      <c r="F24" s="817">
        <v>0.15622758127296035</v>
      </c>
      <c r="G24" s="772">
        <v>823.9988324195695</v>
      </c>
      <c r="H24" s="875">
        <v>0.5606179995850592</v>
      </c>
    </row>
    <row r="25" spans="1:8" ht="12.75">
      <c r="A25" s="818"/>
      <c r="B25" s="777" t="s">
        <v>453</v>
      </c>
      <c r="C25" s="778">
        <v>471.1662363293333</v>
      </c>
      <c r="D25" s="820">
        <v>0.04054961220513268</v>
      </c>
      <c r="E25" s="778">
        <v>560.2342442850351</v>
      </c>
      <c r="F25" s="820">
        <v>0.03815673361087038</v>
      </c>
      <c r="G25" s="778">
        <v>89.06800795570177</v>
      </c>
      <c r="H25" s="872">
        <v>0.18903733138773868</v>
      </c>
    </row>
    <row r="26" spans="1:8" ht="12.75">
      <c r="A26" s="818"/>
      <c r="B26" s="777" t="s">
        <v>436</v>
      </c>
      <c r="C26" s="778">
        <v>138.86018058829242</v>
      </c>
      <c r="D26" s="820">
        <v>0.01195061538674052</v>
      </c>
      <c r="E26" s="778">
        <v>146.71793458531673</v>
      </c>
      <c r="F26" s="820">
        <v>0.00999274357649004</v>
      </c>
      <c r="G26" s="778">
        <v>7.857753997024304</v>
      </c>
      <c r="H26" s="872">
        <v>0.05658752540673857</v>
      </c>
    </row>
    <row r="27" spans="1:8" ht="12.75">
      <c r="A27" s="740"/>
      <c r="B27" s="747"/>
      <c r="C27" s="783"/>
      <c r="D27" s="823"/>
      <c r="E27" s="783"/>
      <c r="F27" s="823"/>
      <c r="G27" s="783"/>
      <c r="H27" s="874"/>
    </row>
    <row r="28" spans="1:8" ht="13.5">
      <c r="A28" s="812" t="s">
        <v>283</v>
      </c>
      <c r="B28" s="767"/>
      <c r="C28" s="768">
        <v>1154.6184008835125</v>
      </c>
      <c r="D28" s="814">
        <v>0.0993690226309241</v>
      </c>
      <c r="E28" s="768">
        <v>1616.2675160929127</v>
      </c>
      <c r="F28" s="814">
        <v>0.1100816126193159</v>
      </c>
      <c r="G28" s="768">
        <v>461.6491152094002</v>
      </c>
      <c r="H28" s="871">
        <v>0.39982830245572637</v>
      </c>
    </row>
    <row r="29" spans="1:8" ht="12.75">
      <c r="A29" s="818"/>
      <c r="B29" s="777" t="s">
        <v>437</v>
      </c>
      <c r="C29" s="778">
        <v>700.1031679644959</v>
      </c>
      <c r="D29" s="820">
        <v>0.06025243274159833</v>
      </c>
      <c r="E29" s="778">
        <v>888.2499429909559</v>
      </c>
      <c r="F29" s="820">
        <v>0.060497402292553945</v>
      </c>
      <c r="G29" s="778">
        <v>188.14677502645998</v>
      </c>
      <c r="H29" s="872">
        <v>0.26874149930428737</v>
      </c>
    </row>
    <row r="30" spans="1:8" ht="12.75">
      <c r="A30" s="818"/>
      <c r="B30" s="777" t="s">
        <v>438</v>
      </c>
      <c r="C30" s="778">
        <v>342.29970856362775</v>
      </c>
      <c r="D30" s="820">
        <v>0.029459072764465206</v>
      </c>
      <c r="E30" s="778">
        <v>547.37070911071</v>
      </c>
      <c r="F30" s="820">
        <v>0.03728061707578214</v>
      </c>
      <c r="G30" s="778">
        <v>205.07100054708224</v>
      </c>
      <c r="H30" s="872">
        <v>0.5990977947588962</v>
      </c>
    </row>
    <row r="31" spans="1:8" ht="12.75">
      <c r="A31" s="818"/>
      <c r="B31" s="777" t="s">
        <v>439</v>
      </c>
      <c r="C31" s="778">
        <v>42.35222590920479</v>
      </c>
      <c r="D31" s="820">
        <v>0.0036449265762796114</v>
      </c>
      <c r="E31" s="778">
        <v>69.90509962522306</v>
      </c>
      <c r="F31" s="820">
        <v>0.004761133921481424</v>
      </c>
      <c r="G31" s="778">
        <v>27.55287371601827</v>
      </c>
      <c r="H31" s="872">
        <v>0.6505649496460103</v>
      </c>
    </row>
    <row r="32" spans="1:8" ht="12.75">
      <c r="A32" s="776"/>
      <c r="B32" s="777" t="s">
        <v>440</v>
      </c>
      <c r="C32" s="778">
        <v>40.96374020236932</v>
      </c>
      <c r="D32" s="820">
        <v>0.00352543041415395</v>
      </c>
      <c r="E32" s="778">
        <v>67.55697478819738</v>
      </c>
      <c r="F32" s="820">
        <v>0.004601206578935986</v>
      </c>
      <c r="G32" s="778">
        <v>26.593234585828057</v>
      </c>
      <c r="H32" s="872">
        <v>0.6491896114576451</v>
      </c>
    </row>
    <row r="33" spans="1:8" ht="12.75">
      <c r="A33" s="740"/>
      <c r="B33" s="747"/>
      <c r="C33" s="783"/>
      <c r="D33" s="823"/>
      <c r="E33" s="783"/>
      <c r="F33" s="823"/>
      <c r="G33" s="783"/>
      <c r="H33" s="874"/>
    </row>
    <row r="34" spans="1:8" ht="12.75">
      <c r="A34" s="766" t="s">
        <v>271</v>
      </c>
      <c r="B34" s="767"/>
      <c r="C34" s="768">
        <v>734.3206613049192</v>
      </c>
      <c r="D34" s="814">
        <v>0.0631972661753252</v>
      </c>
      <c r="E34" s="768">
        <v>1017.7843432200141</v>
      </c>
      <c r="F34" s="814">
        <v>0.06931980051865978</v>
      </c>
      <c r="G34" s="768">
        <v>283.46368191509487</v>
      </c>
      <c r="H34" s="871">
        <v>0.3860216617238684</v>
      </c>
    </row>
    <row r="35" spans="1:8" ht="12.75">
      <c r="A35" s="818"/>
      <c r="B35" s="777" t="s">
        <v>442</v>
      </c>
      <c r="C35" s="778">
        <v>254.14894750566262</v>
      </c>
      <c r="D35" s="820">
        <v>0.021872622588546133</v>
      </c>
      <c r="E35" s="778">
        <v>375.933331629027</v>
      </c>
      <c r="F35" s="820">
        <v>0.025604268458672908</v>
      </c>
      <c r="G35" s="778">
        <v>121.78438412336439</v>
      </c>
      <c r="H35" s="872">
        <v>0.4791850814989149</v>
      </c>
    </row>
    <row r="36" spans="1:8" ht="12.75">
      <c r="A36" s="818"/>
      <c r="B36" s="777" t="s">
        <v>454</v>
      </c>
      <c r="C36" s="778">
        <v>189.93671433611303</v>
      </c>
      <c r="D36" s="820">
        <v>0.016346375262048792</v>
      </c>
      <c r="E36" s="778">
        <v>256.1894280177724</v>
      </c>
      <c r="F36" s="820">
        <v>0.01744868661370494</v>
      </c>
      <c r="G36" s="778">
        <v>66.25271368165937</v>
      </c>
      <c r="H36" s="872">
        <v>0.3488146771056501</v>
      </c>
    </row>
    <row r="37" spans="1:8" ht="12.75">
      <c r="A37" s="740"/>
      <c r="B37" s="747"/>
      <c r="C37" s="778"/>
      <c r="D37" s="820"/>
      <c r="E37" s="778"/>
      <c r="F37" s="820"/>
      <c r="G37" s="778"/>
      <c r="H37" s="872"/>
    </row>
    <row r="38" spans="1:8" ht="12.75">
      <c r="A38" s="812" t="s">
        <v>272</v>
      </c>
      <c r="B38" s="767"/>
      <c r="C38" s="768">
        <v>1120.4813797722707</v>
      </c>
      <c r="D38" s="814">
        <v>0.09643111481587487</v>
      </c>
      <c r="E38" s="768">
        <v>1452.9109309091282</v>
      </c>
      <c r="F38" s="814">
        <v>0.09895563492690654</v>
      </c>
      <c r="G38" s="768">
        <v>332.4295511368575</v>
      </c>
      <c r="H38" s="871">
        <v>0.2966845831962164</v>
      </c>
    </row>
    <row r="39" spans="1:8" ht="12.75">
      <c r="A39" s="818"/>
      <c r="B39" s="777" t="s">
        <v>444</v>
      </c>
      <c r="C39" s="778">
        <v>377.11508208791156</v>
      </c>
      <c r="D39" s="820">
        <v>0.032455361094004535</v>
      </c>
      <c r="E39" s="778">
        <v>567.479260978715</v>
      </c>
      <c r="F39" s="820">
        <v>0.03865018108361431</v>
      </c>
      <c r="G39" s="778">
        <v>190.3641788908035</v>
      </c>
      <c r="H39" s="872">
        <v>0.5047906804385685</v>
      </c>
    </row>
    <row r="40" spans="1:8" ht="12.75">
      <c r="A40" s="818"/>
      <c r="B40" s="777" t="s">
        <v>455</v>
      </c>
      <c r="C40" s="778">
        <v>151.4372946523982</v>
      </c>
      <c r="D40" s="820">
        <v>0.013033029742090751</v>
      </c>
      <c r="E40" s="778">
        <v>176.93175991778418</v>
      </c>
      <c r="F40" s="820">
        <v>0.012050562955324329</v>
      </c>
      <c r="G40" s="778">
        <v>25.49446526538597</v>
      </c>
      <c r="H40" s="872">
        <v>0.16834997827915985</v>
      </c>
    </row>
    <row r="41" spans="1:8" ht="12.75">
      <c r="A41" s="818"/>
      <c r="B41" s="777" t="s">
        <v>456</v>
      </c>
      <c r="C41" s="778">
        <v>118.54681183947481</v>
      </c>
      <c r="D41" s="820">
        <v>0.010202401780091783</v>
      </c>
      <c r="E41" s="778">
        <v>157.11412648338558</v>
      </c>
      <c r="F41" s="820">
        <v>0.010700812975797017</v>
      </c>
      <c r="G41" s="778">
        <v>38.56731464391076</v>
      </c>
      <c r="H41" s="872">
        <v>0.3253340519704155</v>
      </c>
    </row>
    <row r="42" spans="1:8" ht="12.75">
      <c r="A42" s="740"/>
      <c r="B42" s="747"/>
      <c r="C42" s="783"/>
      <c r="D42" s="823"/>
      <c r="E42" s="783"/>
      <c r="F42" s="823"/>
      <c r="G42" s="783"/>
      <c r="H42" s="874"/>
    </row>
    <row r="43" spans="1:8" ht="12.75">
      <c r="A43" s="766" t="s">
        <v>37</v>
      </c>
      <c r="B43" s="767"/>
      <c r="C43" s="768">
        <v>206.80023826201665</v>
      </c>
      <c r="D43" s="814">
        <v>0.017797687565185478</v>
      </c>
      <c r="E43" s="768">
        <v>275.4854767540752</v>
      </c>
      <c r="F43" s="814">
        <v>0.018762912223589074</v>
      </c>
      <c r="G43" s="768">
        <v>68.68523849205855</v>
      </c>
      <c r="H43" s="871">
        <v>0.3321332657510486</v>
      </c>
    </row>
    <row r="44" spans="1:8" ht="12.75">
      <c r="A44" s="740"/>
      <c r="B44" s="747"/>
      <c r="C44" s="783"/>
      <c r="D44" s="823"/>
      <c r="E44" s="783"/>
      <c r="F44" s="823"/>
      <c r="G44" s="783"/>
      <c r="H44" s="874"/>
    </row>
    <row r="45" spans="1:8" ht="13.5" thickBot="1">
      <c r="A45" s="800" t="s">
        <v>221</v>
      </c>
      <c r="B45" s="801"/>
      <c r="C45" s="802">
        <v>11619.500426928722</v>
      </c>
      <c r="D45" s="833">
        <v>1</v>
      </c>
      <c r="E45" s="802">
        <v>14682.447664373223</v>
      </c>
      <c r="F45" s="833">
        <v>1</v>
      </c>
      <c r="G45" s="802">
        <v>3062.9472374445013</v>
      </c>
      <c r="H45" s="876">
        <v>0.2636040384615832</v>
      </c>
    </row>
    <row r="46" spans="1:8" ht="12.75">
      <c r="A46" s="758"/>
      <c r="B46" s="758"/>
      <c r="C46" s="758"/>
      <c r="D46" s="758"/>
      <c r="E46" s="758"/>
      <c r="F46" s="758"/>
      <c r="G46" s="758"/>
      <c r="H46" s="758"/>
    </row>
    <row r="47" spans="1:8" s="758" customFormat="1" ht="13.5">
      <c r="A47" s="1487" t="s">
        <v>273</v>
      </c>
      <c r="B47" s="805"/>
      <c r="C47" s="1275"/>
      <c r="D47" s="1275"/>
      <c r="E47" s="1275"/>
      <c r="F47" s="1275"/>
      <c r="G47" s="1275"/>
      <c r="H47" s="1275"/>
    </row>
    <row r="48" spans="1:8" s="758" customFormat="1" ht="13.5">
      <c r="A48" s="1487" t="s">
        <v>274</v>
      </c>
      <c r="B48" s="805"/>
      <c r="C48" s="805"/>
      <c r="D48" s="805"/>
      <c r="E48" s="805"/>
      <c r="F48" s="805"/>
      <c r="G48" s="805"/>
      <c r="H48" s="805"/>
    </row>
    <row r="49" spans="1:8" s="758" customFormat="1" ht="26.25" customHeight="1">
      <c r="A49" s="1678" t="s">
        <v>275</v>
      </c>
      <c r="B49" s="1679"/>
      <c r="C49" s="1679"/>
      <c r="D49" s="1679"/>
      <c r="E49" s="1679"/>
      <c r="F49" s="1679"/>
      <c r="G49" s="1679"/>
      <c r="H49" s="1679"/>
    </row>
    <row r="50" spans="1:8" s="758" customFormat="1" ht="13.5">
      <c r="A50" s="1487" t="s">
        <v>276</v>
      </c>
      <c r="B50" s="805"/>
      <c r="C50" s="805"/>
      <c r="D50" s="805"/>
      <c r="E50" s="805"/>
      <c r="F50" s="805"/>
      <c r="G50" s="805"/>
      <c r="H50" s="805"/>
    </row>
    <row r="51" spans="1:8" s="758" customFormat="1" ht="18" customHeight="1">
      <c r="A51" s="805" t="s">
        <v>269</v>
      </c>
      <c r="B51" s="1277"/>
      <c r="C51" s="1277"/>
      <c r="D51" s="1277"/>
      <c r="E51" s="1277"/>
      <c r="F51" s="1277"/>
      <c r="G51" s="1277"/>
      <c r="H51" s="1277"/>
    </row>
    <row r="52" spans="1:8" s="758" customFormat="1" ht="12.75">
      <c r="A52" s="805" t="s">
        <v>270</v>
      </c>
      <c r="B52" s="1277"/>
      <c r="C52" s="1277"/>
      <c r="D52" s="1277"/>
      <c r="E52" s="1277"/>
      <c r="F52" s="1277"/>
      <c r="G52" s="1277"/>
      <c r="H52" s="1277"/>
    </row>
    <row r="53" spans="1:8" s="758" customFormat="1" ht="12.75">
      <c r="A53" s="1276"/>
      <c r="B53" s="1276"/>
      <c r="C53" s="1276"/>
      <c r="D53" s="1276"/>
      <c r="E53" s="1276"/>
      <c r="F53" s="1276"/>
      <c r="G53" s="1276"/>
      <c r="H53" s="1276"/>
    </row>
    <row r="54" spans="1:8" s="758" customFormat="1" ht="12.75">
      <c r="A54" s="1276"/>
      <c r="B54" s="1276"/>
      <c r="C54" s="1276"/>
      <c r="D54" s="1276"/>
      <c r="E54" s="1276"/>
      <c r="F54" s="1276"/>
      <c r="G54" s="1276"/>
      <c r="H54" s="1276"/>
    </row>
    <row r="55" spans="1:8" s="758" customFormat="1" ht="12.75">
      <c r="A55" s="1276"/>
      <c r="B55" s="1276"/>
      <c r="C55" s="1276"/>
      <c r="D55" s="1276"/>
      <c r="E55" s="1276"/>
      <c r="F55" s="1276"/>
      <c r="G55" s="1276"/>
      <c r="H55" s="1276"/>
    </row>
    <row r="56" s="758" customFormat="1" ht="12.75">
      <c r="A56" s="805"/>
    </row>
    <row r="57" s="758" customFormat="1" ht="12.75">
      <c r="A57" s="805"/>
    </row>
    <row r="58" s="758" customFormat="1" ht="12.75"/>
    <row r="59" s="758" customFormat="1" ht="12.75"/>
    <row r="60" s="758" customFormat="1" ht="12.75"/>
  </sheetData>
  <mergeCells count="4">
    <mergeCell ref="A49:H49"/>
    <mergeCell ref="C3:F3"/>
    <mergeCell ref="A1:G1"/>
    <mergeCell ref="G3:H4"/>
  </mergeCells>
  <printOptions/>
  <pageMargins left="0.7874015748031497" right="0.31496062992125984" top="0.31496062992125984" bottom="0.7874015748031497" header="0.2362204724409449" footer="0.1968503937007874"/>
  <pageSetup horizontalDpi="600" verticalDpi="600" orientation="portrait" paperSize="9" scale="97" r:id="rId1"/>
</worksheet>
</file>

<file path=xl/worksheets/sheet13.xml><?xml version="1.0" encoding="utf-8"?>
<worksheet xmlns="http://schemas.openxmlformats.org/spreadsheetml/2006/main" xmlns:r="http://schemas.openxmlformats.org/officeDocument/2006/relationships">
  <dimension ref="A1:J15"/>
  <sheetViews>
    <sheetView view="pageBreakPreview" zoomScaleSheetLayoutView="100" workbookViewId="0" topLeftCell="A1">
      <selection activeCell="H6" sqref="H6"/>
    </sheetView>
  </sheetViews>
  <sheetFormatPr defaultColWidth="9.00390625" defaultRowHeight="12.75"/>
  <cols>
    <col min="1" max="1" width="24.00390625" style="834" customWidth="1"/>
    <col min="2" max="5" width="12.75390625" style="834" customWidth="1"/>
    <col min="6" max="6" width="12.625" style="834" customWidth="1"/>
    <col min="7" max="16384" width="9.125" style="834" customWidth="1"/>
  </cols>
  <sheetData>
    <row r="1" spans="1:5" s="1509" customFormat="1" ht="30" customHeight="1">
      <c r="A1" s="1532" t="s">
        <v>385</v>
      </c>
      <c r="B1" s="1532"/>
      <c r="C1" s="1508"/>
      <c r="D1" s="1508"/>
      <c r="E1" s="1508"/>
    </row>
    <row r="2" spans="1:5" s="758" customFormat="1" ht="12" customHeight="1" thickBot="1">
      <c r="A2" s="1603"/>
      <c r="B2" s="1603"/>
      <c r="C2" s="1603"/>
      <c r="D2" s="1603"/>
      <c r="E2" s="1604" t="s">
        <v>1151</v>
      </c>
    </row>
    <row r="3" spans="1:10" ht="12.75">
      <c r="A3" s="1297"/>
      <c r="B3" s="1298" t="s">
        <v>177</v>
      </c>
      <c r="C3" s="1298"/>
      <c r="D3" s="1298"/>
      <c r="E3" s="1299"/>
      <c r="F3" s="758"/>
      <c r="G3" s="758"/>
      <c r="H3" s="758"/>
      <c r="I3" s="758"/>
      <c r="J3" s="758"/>
    </row>
    <row r="4" spans="1:10" ht="12.75">
      <c r="A4" s="880" t="s">
        <v>466</v>
      </c>
      <c r="B4" s="763">
        <v>2004</v>
      </c>
      <c r="C4" s="763"/>
      <c r="D4" s="763">
        <v>2005</v>
      </c>
      <c r="E4" s="1300"/>
      <c r="F4" s="758"/>
      <c r="G4" s="758"/>
      <c r="H4" s="758"/>
      <c r="I4" s="758"/>
      <c r="J4" s="758"/>
    </row>
    <row r="5" spans="1:10" ht="12.75">
      <c r="A5" s="881"/>
      <c r="B5" s="719" t="s">
        <v>467</v>
      </c>
      <c r="C5" s="725" t="s">
        <v>468</v>
      </c>
      <c r="D5" s="725" t="s">
        <v>467</v>
      </c>
      <c r="E5" s="726" t="s">
        <v>468</v>
      </c>
      <c r="F5" s="758"/>
      <c r="G5" s="758"/>
      <c r="H5" s="758"/>
      <c r="I5" s="758"/>
      <c r="J5" s="758"/>
    </row>
    <row r="6" spans="1:10" ht="12.75">
      <c r="A6" s="882" t="s">
        <v>120</v>
      </c>
      <c r="B6" s="883">
        <v>0.34077453290434356</v>
      </c>
      <c r="C6" s="883">
        <v>0.3514188046817206</v>
      </c>
      <c r="D6" s="883">
        <v>0.37523496632041786</v>
      </c>
      <c r="E6" s="884">
        <v>0.37218070305423845</v>
      </c>
      <c r="F6" s="758"/>
      <c r="G6" s="758"/>
      <c r="H6" s="758"/>
      <c r="I6" s="758"/>
      <c r="J6" s="758"/>
    </row>
    <row r="7" spans="1:10" ht="12.75">
      <c r="A7" s="885" t="s">
        <v>287</v>
      </c>
      <c r="B7" s="886">
        <v>0.6359637375867105</v>
      </c>
      <c r="C7" s="886">
        <v>0.6223087729189098</v>
      </c>
      <c r="D7" s="886">
        <v>0.6029134279705751</v>
      </c>
      <c r="E7" s="887">
        <v>0.6047418657564981</v>
      </c>
      <c r="F7" s="758"/>
      <c r="G7" s="758"/>
      <c r="H7" s="758"/>
      <c r="I7" s="758"/>
      <c r="J7" s="758"/>
    </row>
    <row r="8" spans="1:10" ht="12.75">
      <c r="A8" s="885" t="s">
        <v>286</v>
      </c>
      <c r="B8" s="886">
        <v>0.023261729508945818</v>
      </c>
      <c r="C8" s="886">
        <v>0.02627242239936956</v>
      </c>
      <c r="D8" s="886">
        <v>0.021851605709007186</v>
      </c>
      <c r="E8" s="887">
        <v>0.02307743118926339</v>
      </c>
      <c r="F8" s="758"/>
      <c r="G8" s="758"/>
      <c r="H8" s="758"/>
      <c r="I8" s="758"/>
      <c r="J8" s="758"/>
    </row>
    <row r="9" spans="1:10" ht="12.75">
      <c r="A9" s="888" t="s">
        <v>285</v>
      </c>
      <c r="B9" s="889">
        <v>0.009083611256800588</v>
      </c>
      <c r="C9" s="889">
        <v>0.014580142759389845</v>
      </c>
      <c r="D9" s="889">
        <v>0.008218396447852652</v>
      </c>
      <c r="E9" s="890">
        <v>0.011985851927747666</v>
      </c>
      <c r="F9" s="758"/>
      <c r="G9" s="758"/>
      <c r="H9" s="758"/>
      <c r="I9" s="758"/>
      <c r="J9" s="758"/>
    </row>
    <row r="10" spans="1:10" ht="12.75">
      <c r="A10" s="888" t="s">
        <v>284</v>
      </c>
      <c r="B10" s="889">
        <v>0.0011657979911668614</v>
      </c>
      <c r="C10" s="889">
        <v>0.0077862825132005995</v>
      </c>
      <c r="D10" s="889">
        <v>0.0009503052661572926</v>
      </c>
      <c r="E10" s="890">
        <v>0.007125528355288149</v>
      </c>
      <c r="F10" s="758"/>
      <c r="G10" s="758"/>
      <c r="H10" s="758"/>
      <c r="I10" s="758"/>
      <c r="J10" s="758"/>
    </row>
    <row r="11" spans="1:10" ht="12.75">
      <c r="A11" s="891" t="s">
        <v>121</v>
      </c>
      <c r="B11" s="892">
        <v>0.006266694300352327</v>
      </c>
      <c r="C11" s="892">
        <v>0.0017171125246898161</v>
      </c>
      <c r="D11" s="892">
        <v>0.005387521412584253</v>
      </c>
      <c r="E11" s="893">
        <v>0.0018584021683656026</v>
      </c>
      <c r="F11" s="758"/>
      <c r="G11" s="758"/>
      <c r="H11" s="758"/>
      <c r="I11" s="758"/>
      <c r="J11" s="758"/>
    </row>
    <row r="12" spans="1:10" ht="13.5" thickBot="1">
      <c r="A12" s="894" t="s">
        <v>469</v>
      </c>
      <c r="B12" s="895">
        <v>1</v>
      </c>
      <c r="C12" s="895">
        <v>1</v>
      </c>
      <c r="D12" s="895">
        <v>1</v>
      </c>
      <c r="E12" s="896">
        <v>1</v>
      </c>
      <c r="F12" s="758"/>
      <c r="G12" s="758"/>
      <c r="H12" s="758"/>
      <c r="I12" s="758"/>
      <c r="J12" s="758"/>
    </row>
    <row r="13" spans="1:10" ht="12.75">
      <c r="A13" s="758"/>
      <c r="B13" s="758"/>
      <c r="C13" s="758"/>
      <c r="D13" s="758"/>
      <c r="E13" s="758"/>
      <c r="F13" s="758"/>
      <c r="G13" s="758"/>
      <c r="H13" s="758"/>
      <c r="I13" s="758"/>
      <c r="J13" s="758"/>
    </row>
    <row r="14" spans="1:5" s="758" customFormat="1" ht="12.75">
      <c r="A14" s="805" t="s">
        <v>269</v>
      </c>
      <c r="B14" s="1296"/>
      <c r="C14" s="1296"/>
      <c r="D14" s="1296"/>
      <c r="E14" s="1296"/>
    </row>
    <row r="15" spans="1:5" s="758" customFormat="1" ht="12.75">
      <c r="A15" s="805" t="s">
        <v>270</v>
      </c>
      <c r="B15" s="1296"/>
      <c r="C15" s="1296"/>
      <c r="D15" s="1296"/>
      <c r="E15" s="1296"/>
    </row>
    <row r="16" s="758" customFormat="1" ht="12.75"/>
  </sheetData>
  <printOptions/>
  <pageMargins left="0.9055118110236221" right="0.7480314960629921" top="0.984251968503937" bottom="0.984251968503937" header="0.5118110236220472" footer="0.5118110236220472"/>
  <pageSetup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dimension ref="A1:I94"/>
  <sheetViews>
    <sheetView tabSelected="1" view="pageBreakPreview" zoomScaleSheetLayoutView="100" workbookViewId="0" topLeftCell="A27">
      <pane xSplit="1" topLeftCell="B1" activePane="topRight" state="frozen"/>
      <selection pane="topLeft" activeCell="A1" sqref="A1"/>
      <selection pane="topRight" activeCell="E39" sqref="E39"/>
    </sheetView>
  </sheetViews>
  <sheetFormatPr defaultColWidth="9.00390625" defaultRowHeight="12.75"/>
  <cols>
    <col min="1" max="1" width="51.625" style="1347" customWidth="1"/>
    <col min="2" max="5" width="9.125" style="1347" customWidth="1"/>
    <col min="6" max="9" width="9.125" style="1381" customWidth="1"/>
    <col min="10" max="16384" width="9.125" style="1347" customWidth="1"/>
  </cols>
  <sheetData>
    <row r="1" spans="1:9" s="1331" customFormat="1" ht="33" customHeight="1">
      <c r="A1" s="1327" t="s">
        <v>386</v>
      </c>
      <c r="B1" s="1328"/>
      <c r="C1" s="1328"/>
      <c r="D1" s="1328"/>
      <c r="E1" s="1328"/>
      <c r="F1" s="1329"/>
      <c r="G1" s="1329"/>
      <c r="H1" s="1329"/>
      <c r="I1" s="1330" t="s">
        <v>647</v>
      </c>
    </row>
    <row r="2" spans="1:9" s="1336" customFormat="1" ht="12.75">
      <c r="A2" s="1332"/>
      <c r="B2" s="1333">
        <v>2004</v>
      </c>
      <c r="C2" s="1333"/>
      <c r="D2" s="1333"/>
      <c r="E2" s="1334"/>
      <c r="F2" s="1335">
        <v>2005</v>
      </c>
      <c r="G2" s="1333"/>
      <c r="H2" s="1333"/>
      <c r="I2" s="1334"/>
    </row>
    <row r="3" spans="1:9" s="1336" customFormat="1" ht="12.75">
      <c r="A3" s="1337"/>
      <c r="B3" s="1338" t="s">
        <v>850</v>
      </c>
      <c r="C3" s="1338" t="s">
        <v>851</v>
      </c>
      <c r="D3" s="1338" t="s">
        <v>852</v>
      </c>
      <c r="E3" s="1339" t="s">
        <v>853</v>
      </c>
      <c r="F3" s="1340" t="s">
        <v>850</v>
      </c>
      <c r="G3" s="1341" t="s">
        <v>854</v>
      </c>
      <c r="H3" s="1338" t="s">
        <v>852</v>
      </c>
      <c r="I3" s="1342" t="s">
        <v>853</v>
      </c>
    </row>
    <row r="4" spans="1:9" ht="14.25">
      <c r="A4" s="1343" t="s">
        <v>871</v>
      </c>
      <c r="B4" s="1344">
        <v>6778.454944115672</v>
      </c>
      <c r="C4" s="1344">
        <v>6822.144247845388</v>
      </c>
      <c r="D4" s="1344">
        <v>6141.3513851981215</v>
      </c>
      <c r="E4" s="1344">
        <v>5824.684497382893</v>
      </c>
      <c r="F4" s="1345">
        <v>5149.93585001095</v>
      </c>
      <c r="G4" s="1344">
        <v>5193.8763083150025</v>
      </c>
      <c r="H4" s="1344">
        <v>4575.498872077278</v>
      </c>
      <c r="I4" s="1346">
        <v>4397.584925096321</v>
      </c>
    </row>
    <row r="5" spans="1:9" ht="12.75">
      <c r="A5" s="1348" t="s">
        <v>855</v>
      </c>
      <c r="B5" s="1349">
        <v>0</v>
      </c>
      <c r="C5" s="1349">
        <v>0</v>
      </c>
      <c r="D5" s="1349">
        <v>0</v>
      </c>
      <c r="E5" s="1349">
        <v>0</v>
      </c>
      <c r="F5" s="1350">
        <v>0</v>
      </c>
      <c r="G5" s="1349">
        <v>0</v>
      </c>
      <c r="H5" s="1349">
        <v>0</v>
      </c>
      <c r="I5" s="1351">
        <v>0</v>
      </c>
    </row>
    <row r="6" spans="1:9" ht="12.75">
      <c r="A6" s="1348" t="s">
        <v>856</v>
      </c>
      <c r="B6" s="1349">
        <v>6778.454944115672</v>
      </c>
      <c r="C6" s="1349">
        <v>6822.144247845388</v>
      </c>
      <c r="D6" s="1349">
        <v>6141.3513851981215</v>
      </c>
      <c r="E6" s="1349">
        <v>5824.684497382893</v>
      </c>
      <c r="F6" s="1350">
        <v>5149.93585001095</v>
      </c>
      <c r="G6" s="1349">
        <v>5193.8763083150025</v>
      </c>
      <c r="H6" s="1349">
        <v>4575.498872077278</v>
      </c>
      <c r="I6" s="1351">
        <v>4397.584925096321</v>
      </c>
    </row>
    <row r="7" spans="1:9" ht="14.25">
      <c r="A7" s="1352" t="s">
        <v>872</v>
      </c>
      <c r="B7" s="1353">
        <v>3986.664476234987</v>
      </c>
      <c r="C7" s="1353">
        <v>4003.050382024429</v>
      </c>
      <c r="D7" s="1353">
        <v>3345.9354001906518</v>
      </c>
      <c r="E7" s="1353">
        <v>3145.350419709032</v>
      </c>
      <c r="F7" s="1354">
        <v>2494.574792340363</v>
      </c>
      <c r="G7" s="1353">
        <v>2596.6265541343914</v>
      </c>
      <c r="H7" s="1353">
        <v>2094.5064549177755</v>
      </c>
      <c r="I7" s="1355">
        <v>2114.0712629939776</v>
      </c>
    </row>
    <row r="8" spans="1:9" ht="14.25">
      <c r="A8" s="1352" t="s">
        <v>873</v>
      </c>
      <c r="B8" s="1353">
        <v>-315.944638500202</v>
      </c>
      <c r="C8" s="1353">
        <v>-251.1078761595077</v>
      </c>
      <c r="D8" s="1353">
        <v>-275.7939610255288</v>
      </c>
      <c r="E8" s="1353">
        <v>-288.5393110682217</v>
      </c>
      <c r="F8" s="1354">
        <v>-290.6291607330494</v>
      </c>
      <c r="G8" s="1353">
        <v>-378.56825080153186</v>
      </c>
      <c r="H8" s="1353">
        <v>-369.3507432189914</v>
      </c>
      <c r="I8" s="1355">
        <v>-445.57598512140623</v>
      </c>
    </row>
    <row r="9" spans="1:9" ht="12.75">
      <c r="A9" s="1352" t="s">
        <v>857</v>
      </c>
      <c r="B9" s="1353">
        <v>3107.735106380888</v>
      </c>
      <c r="C9" s="1353">
        <v>3070.2017419804665</v>
      </c>
      <c r="D9" s="1353">
        <v>3071.2099460329987</v>
      </c>
      <c r="E9" s="1353">
        <v>2967.8733887420826</v>
      </c>
      <c r="F9" s="1354">
        <v>2945.990218403637</v>
      </c>
      <c r="G9" s="1353">
        <v>2975.8180049821426</v>
      </c>
      <c r="H9" s="1353">
        <v>2850.3431603784948</v>
      </c>
      <c r="I9" s="1355">
        <v>2729.089647223749</v>
      </c>
    </row>
    <row r="10" spans="1:9" ht="12.75">
      <c r="A10" s="1356"/>
      <c r="B10" s="1353"/>
      <c r="C10" s="1353"/>
      <c r="D10" s="1353"/>
      <c r="E10" s="1353"/>
      <c r="F10" s="1354"/>
      <c r="G10" s="1353"/>
      <c r="H10" s="1353"/>
      <c r="I10" s="1355"/>
    </row>
    <row r="11" spans="1:9" ht="12.75">
      <c r="A11" s="1357" t="s">
        <v>858</v>
      </c>
      <c r="B11" s="1344">
        <v>0</v>
      </c>
      <c r="C11" s="1344">
        <v>0</v>
      </c>
      <c r="D11" s="1344">
        <v>0</v>
      </c>
      <c r="E11" s="1344">
        <v>0</v>
      </c>
      <c r="F11" s="1358">
        <v>0</v>
      </c>
      <c r="G11" s="1344">
        <v>0</v>
      </c>
      <c r="H11" s="1344">
        <v>0</v>
      </c>
      <c r="I11" s="1346">
        <v>0</v>
      </c>
    </row>
    <row r="12" spans="1:9" ht="12.75">
      <c r="A12" s="1356"/>
      <c r="B12" s="1353"/>
      <c r="C12" s="1353"/>
      <c r="D12" s="1353"/>
      <c r="E12" s="1353"/>
      <c r="F12" s="1354"/>
      <c r="G12" s="1353"/>
      <c r="H12" s="1353"/>
      <c r="I12" s="1355"/>
    </row>
    <row r="13" spans="1:9" ht="14.25">
      <c r="A13" s="1357" t="s">
        <v>874</v>
      </c>
      <c r="B13" s="1344">
        <v>940.9636611552156</v>
      </c>
      <c r="C13" s="1344">
        <v>1195.1931916699127</v>
      </c>
      <c r="D13" s="1344">
        <v>1321.3161425772691</v>
      </c>
      <c r="E13" s="1344">
        <v>1692.465830367238</v>
      </c>
      <c r="F13" s="1358">
        <v>2420.2385002085784</v>
      </c>
      <c r="G13" s="1344">
        <v>2038.304430589188</v>
      </c>
      <c r="H13" s="1344">
        <v>2054.0643374321758</v>
      </c>
      <c r="I13" s="1346">
        <v>2522.287550719552</v>
      </c>
    </row>
    <row r="14" spans="1:9" ht="12.75">
      <c r="A14" s="1348" t="s">
        <v>855</v>
      </c>
      <c r="B14" s="1349">
        <v>723.6906409291706</v>
      </c>
      <c r="C14" s="1349">
        <v>877.2567466234284</v>
      </c>
      <c r="D14" s="1349">
        <v>903.9955727841889</v>
      </c>
      <c r="E14" s="1349">
        <v>1126.3254368930327</v>
      </c>
      <c r="F14" s="1350">
        <v>1864.5148113274158</v>
      </c>
      <c r="G14" s="1349">
        <v>1369.5459734888973</v>
      </c>
      <c r="H14" s="1349">
        <v>1291.570111952777</v>
      </c>
      <c r="I14" s="1351">
        <v>1695.2115867359587</v>
      </c>
    </row>
    <row r="15" spans="1:9" ht="12.75">
      <c r="A15" s="1352" t="s">
        <v>857</v>
      </c>
      <c r="B15" s="1353">
        <v>15.424073793990276</v>
      </c>
      <c r="C15" s="1353">
        <v>17.702490885455283</v>
      </c>
      <c r="D15" s="1353">
        <v>20.63812351712572</v>
      </c>
      <c r="E15" s="1353">
        <v>25.854489724822713</v>
      </c>
      <c r="F15" s="1354">
        <v>34.71379140237138</v>
      </c>
      <c r="G15" s="1353">
        <v>46.544112999999996</v>
      </c>
      <c r="H15" s="1353">
        <v>111.15682000000001</v>
      </c>
      <c r="I15" s="1355">
        <v>156.57493181196222</v>
      </c>
    </row>
    <row r="16" spans="1:9" ht="12.75">
      <c r="A16" s="1352" t="s">
        <v>859</v>
      </c>
      <c r="B16" s="1353">
        <v>571.8083882546028</v>
      </c>
      <c r="C16" s="1353">
        <v>726.1786556091276</v>
      </c>
      <c r="D16" s="1353">
        <v>730.2904649177076</v>
      </c>
      <c r="E16" s="1353">
        <v>998.8716261638282</v>
      </c>
      <c r="F16" s="1354">
        <v>1712.7029081259618</v>
      </c>
      <c r="G16" s="1353">
        <v>1188.0274506475512</v>
      </c>
      <c r="H16" s="1353">
        <v>1020.1181742789507</v>
      </c>
      <c r="I16" s="1355">
        <v>1396.5956799926373</v>
      </c>
    </row>
    <row r="17" spans="1:9" ht="12.75">
      <c r="A17" s="1352" t="s">
        <v>860</v>
      </c>
      <c r="B17" s="1353">
        <v>136.45817888057758</v>
      </c>
      <c r="C17" s="1353">
        <v>133.37560012884558</v>
      </c>
      <c r="D17" s="1353">
        <v>153.06698434935552</v>
      </c>
      <c r="E17" s="1353">
        <v>101.59932100438176</v>
      </c>
      <c r="F17" s="1354">
        <v>117.09811179908274</v>
      </c>
      <c r="G17" s="1353">
        <v>134.97440984134613</v>
      </c>
      <c r="H17" s="1353">
        <v>160.29511767382647</v>
      </c>
      <c r="I17" s="1355">
        <v>142.04097493135907</v>
      </c>
    </row>
    <row r="18" spans="1:9" ht="12.75">
      <c r="A18" s="1348" t="s">
        <v>856</v>
      </c>
      <c r="B18" s="1349">
        <v>217.2730202260449</v>
      </c>
      <c r="C18" s="1349">
        <v>317.9364450464841</v>
      </c>
      <c r="D18" s="1349">
        <v>417.3205697930802</v>
      </c>
      <c r="E18" s="1349">
        <v>566.1403934742051</v>
      </c>
      <c r="F18" s="1350">
        <v>555.7236888811625</v>
      </c>
      <c r="G18" s="1349">
        <v>668.7584571002908</v>
      </c>
      <c r="H18" s="1349">
        <v>762.4942254793986</v>
      </c>
      <c r="I18" s="1351">
        <v>827.0759639835934</v>
      </c>
    </row>
    <row r="19" spans="1:9" ht="12.75">
      <c r="A19" s="1352" t="s">
        <v>861</v>
      </c>
      <c r="B19" s="1353">
        <v>0.03067751287177311</v>
      </c>
      <c r="C19" s="1353">
        <v>0.4371545584227668</v>
      </c>
      <c r="D19" s="1353">
        <v>1.4152559271511327</v>
      </c>
      <c r="E19" s="1353">
        <v>5.775553089992484</v>
      </c>
      <c r="F19" s="1354">
        <v>6.772060966443914</v>
      </c>
      <c r="G19" s="1353">
        <v>6.795069101097743</v>
      </c>
      <c r="H19" s="1353">
        <v>7.355445002888799</v>
      </c>
      <c r="I19" s="1355">
        <v>6.629921823471365</v>
      </c>
    </row>
    <row r="20" spans="1:9" ht="12.75">
      <c r="A20" s="1352" t="s">
        <v>857</v>
      </c>
      <c r="B20" s="1353">
        <v>217.24234271317314</v>
      </c>
      <c r="C20" s="1353">
        <v>317.4992904880613</v>
      </c>
      <c r="D20" s="1353">
        <v>415.9053138659291</v>
      </c>
      <c r="E20" s="1353">
        <v>560.3648403842126</v>
      </c>
      <c r="F20" s="1354">
        <v>548.9516279147186</v>
      </c>
      <c r="G20" s="1353">
        <v>661.9633879991931</v>
      </c>
      <c r="H20" s="1353">
        <v>755.1387804765099</v>
      </c>
      <c r="I20" s="1355">
        <v>820.4460421601219</v>
      </c>
    </row>
    <row r="21" spans="1:9" ht="12.75">
      <c r="A21" s="1356"/>
      <c r="B21" s="1353"/>
      <c r="C21" s="1353"/>
      <c r="D21" s="1353"/>
      <c r="E21" s="1353"/>
      <c r="F21" s="1354"/>
      <c r="G21" s="1353"/>
      <c r="H21" s="1353"/>
      <c r="I21" s="1355"/>
    </row>
    <row r="22" spans="1:9" ht="14.25">
      <c r="A22" s="1357" t="s">
        <v>875</v>
      </c>
      <c r="B22" s="1344">
        <v>2159.8465068549476</v>
      </c>
      <c r="C22" s="1344">
        <v>2294.9730602534287</v>
      </c>
      <c r="D22" s="1344">
        <v>3101.313766112682</v>
      </c>
      <c r="E22" s="1344">
        <v>3012.1639118533853</v>
      </c>
      <c r="F22" s="1358">
        <v>3251.544693064469</v>
      </c>
      <c r="G22" s="1344">
        <v>3724.0050201767012</v>
      </c>
      <c r="H22" s="1344">
        <v>3642.6710898498413</v>
      </c>
      <c r="I22" s="1346">
        <v>3920.416425943746</v>
      </c>
    </row>
    <row r="23" spans="1:9" ht="12.75">
      <c r="A23" s="1348" t="s">
        <v>855</v>
      </c>
      <c r="B23" s="1349">
        <v>1020.4412049337574</v>
      </c>
      <c r="C23" s="1349">
        <v>1150.513111154262</v>
      </c>
      <c r="D23" s="1349">
        <v>1442.017872035634</v>
      </c>
      <c r="E23" s="1349">
        <v>1300.9522930834364</v>
      </c>
      <c r="F23" s="1350">
        <v>1455.52862645264</v>
      </c>
      <c r="G23" s="1349">
        <v>1643.8108173318788</v>
      </c>
      <c r="H23" s="1349">
        <v>1761.3602568688457</v>
      </c>
      <c r="I23" s="1351">
        <v>1868.5109347141372</v>
      </c>
    </row>
    <row r="24" spans="1:9" ht="12.75">
      <c r="A24" s="1352" t="s">
        <v>857</v>
      </c>
      <c r="B24" s="1353">
        <v>322.9981756316197</v>
      </c>
      <c r="C24" s="1353">
        <v>398.90893287700885</v>
      </c>
      <c r="D24" s="1353">
        <v>662.7681417421013</v>
      </c>
      <c r="E24" s="1353">
        <v>501.92067990642204</v>
      </c>
      <c r="F24" s="1354">
        <v>544.9433506362348</v>
      </c>
      <c r="G24" s="1353">
        <v>682.1679342592191</v>
      </c>
      <c r="H24" s="1353">
        <v>748.9256383181537</v>
      </c>
      <c r="I24" s="1355">
        <v>856.0763161634452</v>
      </c>
    </row>
    <row r="25" spans="1:9" ht="12.75">
      <c r="A25" s="1352" t="s">
        <v>862</v>
      </c>
      <c r="B25" s="1353">
        <v>697.4430293021377</v>
      </c>
      <c r="C25" s="1353">
        <v>751.6041782772531</v>
      </c>
      <c r="D25" s="1353">
        <v>779.2497302935326</v>
      </c>
      <c r="E25" s="1353">
        <v>799.0316131770144</v>
      </c>
      <c r="F25" s="1354">
        <v>910.5852758164053</v>
      </c>
      <c r="G25" s="1353">
        <v>961.6428830726596</v>
      </c>
      <c r="H25" s="1353">
        <v>1012.4346185506921</v>
      </c>
      <c r="I25" s="1355">
        <v>1012.4346185506921</v>
      </c>
    </row>
    <row r="26" spans="1:9" ht="12.75">
      <c r="A26" s="1348" t="s">
        <v>856</v>
      </c>
      <c r="B26" s="1349">
        <v>1139.4053019211904</v>
      </c>
      <c r="C26" s="1349">
        <v>1144.4599490991668</v>
      </c>
      <c r="D26" s="1349">
        <v>1659.2958940770482</v>
      </c>
      <c r="E26" s="1349">
        <v>1711.2116187699492</v>
      </c>
      <c r="F26" s="1350">
        <v>1796.0160666118288</v>
      </c>
      <c r="G26" s="1349">
        <v>2080.1942028448225</v>
      </c>
      <c r="H26" s="1349">
        <v>1881.3108329809952</v>
      </c>
      <c r="I26" s="1351">
        <v>2051.905491229609</v>
      </c>
    </row>
    <row r="27" spans="1:9" ht="12.75">
      <c r="A27" s="1352" t="s">
        <v>861</v>
      </c>
      <c r="B27" s="1353">
        <v>2.8980407295112562</v>
      </c>
      <c r="C27" s="1353">
        <v>2.8980407295112562</v>
      </c>
      <c r="D27" s="1353">
        <v>2.8980407295112562</v>
      </c>
      <c r="E27" s="1353">
        <v>2.8980407295112562</v>
      </c>
      <c r="F27" s="1354">
        <v>2.8980407295112562</v>
      </c>
      <c r="G27" s="1353">
        <v>2.8980407295112562</v>
      </c>
      <c r="H27" s="1353">
        <v>2.8980407295112562</v>
      </c>
      <c r="I27" s="1355">
        <v>2.8980407295112562</v>
      </c>
    </row>
    <row r="28" spans="1:9" ht="12.75">
      <c r="A28" s="1352" t="s">
        <v>857</v>
      </c>
      <c r="B28" s="1353">
        <v>1136.507261191679</v>
      </c>
      <c r="C28" s="1353">
        <v>1141.5619083696554</v>
      </c>
      <c r="D28" s="1353">
        <v>1656.3978533475367</v>
      </c>
      <c r="E28" s="1353">
        <v>1708.3135780404377</v>
      </c>
      <c r="F28" s="1354">
        <v>1793.1180258823174</v>
      </c>
      <c r="G28" s="1353">
        <v>2077.2961621153113</v>
      </c>
      <c r="H28" s="1353">
        <v>1878.412792251484</v>
      </c>
      <c r="I28" s="1355">
        <v>2049.0074505000975</v>
      </c>
    </row>
    <row r="29" spans="1:9" ht="12.75">
      <c r="A29" s="1359"/>
      <c r="B29" s="1353"/>
      <c r="C29" s="1353"/>
      <c r="D29" s="1353"/>
      <c r="E29" s="1353"/>
      <c r="F29" s="1354"/>
      <c r="G29" s="1353"/>
      <c r="H29" s="1353"/>
      <c r="I29" s="1355"/>
    </row>
    <row r="30" spans="1:9" ht="12.75">
      <c r="A30" s="1357" t="s">
        <v>863</v>
      </c>
      <c r="B30" s="1344">
        <v>1727.3156434228674</v>
      </c>
      <c r="C30" s="1344">
        <v>1948.4739125066676</v>
      </c>
      <c r="D30" s="1344">
        <v>2068.3441887246454</v>
      </c>
      <c r="E30" s="1344">
        <v>2042.2947274534024</v>
      </c>
      <c r="F30" s="1358">
        <v>2298.398733119494</v>
      </c>
      <c r="G30" s="1344">
        <v>2632.9030625955747</v>
      </c>
      <c r="H30" s="1344">
        <v>3277.50419983219</v>
      </c>
      <c r="I30" s="1346">
        <v>3689.9898756654275</v>
      </c>
    </row>
    <row r="31" spans="1:9" ht="12.75">
      <c r="A31" s="1360"/>
      <c r="B31" s="1353"/>
      <c r="C31" s="1353"/>
      <c r="D31" s="1353"/>
      <c r="E31" s="1353"/>
      <c r="F31" s="1354"/>
      <c r="G31" s="1353"/>
      <c r="H31" s="1353"/>
      <c r="I31" s="1355"/>
    </row>
    <row r="32" spans="1:9" ht="12.75">
      <c r="A32" s="1361" t="s">
        <v>864</v>
      </c>
      <c r="B32" s="1362">
        <v>11606.580755548703</v>
      </c>
      <c r="C32" s="1362">
        <v>12260.784412275396</v>
      </c>
      <c r="D32" s="1362">
        <v>12632.32548261272</v>
      </c>
      <c r="E32" s="1362">
        <v>12571.608967056918</v>
      </c>
      <c r="F32" s="1363">
        <v>13120.117776403493</v>
      </c>
      <c r="G32" s="1362">
        <v>13589.088821676465</v>
      </c>
      <c r="H32" s="1362">
        <v>13549.738499191484</v>
      </c>
      <c r="I32" s="1364">
        <v>14530.278777425046</v>
      </c>
    </row>
    <row r="33" spans="1:9" ht="12.75">
      <c r="A33" s="1510"/>
      <c r="B33" s="1367"/>
      <c r="C33" s="1367"/>
      <c r="D33" s="1367"/>
      <c r="E33" s="1367"/>
      <c r="F33" s="1367"/>
      <c r="G33" s="1367"/>
      <c r="H33" s="1367"/>
      <c r="I33" s="1367"/>
    </row>
    <row r="34" spans="1:9" ht="12.75">
      <c r="A34" s="1511" t="s">
        <v>865</v>
      </c>
      <c r="B34" s="1362"/>
      <c r="C34" s="1362"/>
      <c r="D34" s="1362"/>
      <c r="E34" s="1362"/>
      <c r="F34" s="1362"/>
      <c r="G34" s="1362"/>
      <c r="H34" s="1362"/>
      <c r="I34" s="1362"/>
    </row>
    <row r="35" spans="1:9" ht="14.25">
      <c r="A35" s="1366" t="s">
        <v>876</v>
      </c>
      <c r="B35" s="1367">
        <v>9862.448909685774</v>
      </c>
      <c r="C35" s="1367">
        <v>10233.014554497708</v>
      </c>
      <c r="D35" s="1367">
        <v>10286.312037792897</v>
      </c>
      <c r="E35" s="1367">
        <v>10144.331237080449</v>
      </c>
      <c r="F35" s="1368">
        <v>9800.074338623435</v>
      </c>
      <c r="G35" s="1353">
        <v>10575.732030855688</v>
      </c>
      <c r="H35" s="1367">
        <v>10496.80813036986</v>
      </c>
      <c r="I35" s="1369">
        <v>10966.556255974954</v>
      </c>
    </row>
    <row r="36" spans="1:9" ht="12.75">
      <c r="A36" s="1352" t="s">
        <v>866</v>
      </c>
      <c r="B36" s="1353">
        <v>1744.131845862928</v>
      </c>
      <c r="C36" s="1353">
        <v>2027.7698577776903</v>
      </c>
      <c r="D36" s="1353">
        <v>2346.013444819823</v>
      </c>
      <c r="E36" s="1353">
        <v>2427.277729976469</v>
      </c>
      <c r="F36" s="1354">
        <v>3320.0434377800557</v>
      </c>
      <c r="G36" s="1353">
        <v>3013.356790820776</v>
      </c>
      <c r="H36" s="1353">
        <v>3052.930368821623</v>
      </c>
      <c r="I36" s="1355">
        <v>3563.7225214500954</v>
      </c>
    </row>
    <row r="37" spans="1:9" ht="12.75">
      <c r="A37" s="1352"/>
      <c r="B37" s="1353"/>
      <c r="C37" s="1353"/>
      <c r="D37" s="1353"/>
      <c r="E37" s="1353"/>
      <c r="F37" s="1354"/>
      <c r="G37" s="1353"/>
      <c r="H37" s="1353"/>
      <c r="I37" s="1355"/>
    </row>
    <row r="38" spans="1:9" ht="12.75">
      <c r="A38" s="1352" t="s">
        <v>867</v>
      </c>
      <c r="B38" s="1353">
        <v>7276.518710329231</v>
      </c>
      <c r="C38" s="1353">
        <v>7328.6573882359</v>
      </c>
      <c r="D38" s="1353">
        <v>6690.270843350432</v>
      </c>
      <c r="E38" s="1353">
        <v>6427.880748638169</v>
      </c>
      <c r="F38" s="1354">
        <v>5778.5747270786405</v>
      </c>
      <c r="G38" s="1353">
        <v>5889.058481024626</v>
      </c>
      <c r="H38" s="1353">
        <v>5299.183851861305</v>
      </c>
      <c r="I38" s="1355">
        <v>5147.672130779219</v>
      </c>
    </row>
    <row r="39" spans="1:9" ht="12.75">
      <c r="A39" s="1352" t="s">
        <v>868</v>
      </c>
      <c r="B39" s="1353">
        <v>4330.0620452194735</v>
      </c>
      <c r="C39" s="1353">
        <v>4932.127024039497</v>
      </c>
      <c r="D39" s="1353">
        <v>5942.0546392622855</v>
      </c>
      <c r="E39" s="1353">
        <v>6143.728218418748</v>
      </c>
      <c r="F39" s="1354">
        <v>7341.54304932485</v>
      </c>
      <c r="G39" s="1353">
        <v>7700.030340651839</v>
      </c>
      <c r="H39" s="1353">
        <v>8250.554647330178</v>
      </c>
      <c r="I39" s="1355">
        <v>9382.606646645829</v>
      </c>
    </row>
    <row r="40" spans="1:9" ht="12.75">
      <c r="A40" s="1352"/>
      <c r="B40" s="1353"/>
      <c r="C40" s="1353"/>
      <c r="D40" s="1353"/>
      <c r="E40" s="1353"/>
      <c r="F40" s="1354"/>
      <c r="G40" s="1353"/>
      <c r="H40" s="1353"/>
      <c r="I40" s="1355"/>
    </row>
    <row r="41" spans="1:9" ht="14.25">
      <c r="A41" s="1352" t="s">
        <v>877</v>
      </c>
      <c r="B41" s="1353">
        <v>264.6506112924139</v>
      </c>
      <c r="C41" s="1353">
        <v>317.24876387064296</v>
      </c>
      <c r="D41" s="1353">
        <v>349.5687996652442</v>
      </c>
      <c r="E41" s="1353">
        <v>349.40072903736274</v>
      </c>
      <c r="F41" s="1354">
        <v>368.98069713436774</v>
      </c>
      <c r="G41" s="1353">
        <v>311.0547160021426</v>
      </c>
      <c r="H41" s="1353">
        <v>368.94182404401914</v>
      </c>
      <c r="I41" s="1355">
        <v>506.12057033438504</v>
      </c>
    </row>
    <row r="42" spans="1:9" ht="14.25">
      <c r="A42" s="1352" t="s">
        <v>878</v>
      </c>
      <c r="B42" s="1353">
        <v>1181.728473333572</v>
      </c>
      <c r="C42" s="1353">
        <v>1293.8496699610907</v>
      </c>
      <c r="D42" s="1353">
        <v>1284.9736429035243</v>
      </c>
      <c r="E42" s="1353">
        <v>1134.940153285306</v>
      </c>
      <c r="F42" s="1354">
        <v>1356.6516517284224</v>
      </c>
      <c r="G42" s="1353">
        <v>1606.034266781878</v>
      </c>
      <c r="H42" s="1353">
        <v>1680.8055914880129</v>
      </c>
      <c r="I42" s="1355">
        <v>1680.8055914880129</v>
      </c>
    </row>
    <row r="43" spans="1:9" ht="12.75">
      <c r="A43" s="1352"/>
      <c r="B43" s="1353"/>
      <c r="C43" s="1353"/>
      <c r="D43" s="1353"/>
      <c r="E43" s="1353"/>
      <c r="F43" s="1354"/>
      <c r="G43" s="1353"/>
      <c r="H43" s="1353"/>
      <c r="I43" s="1355"/>
    </row>
    <row r="44" spans="1:9" ht="14.25">
      <c r="A44" s="1352" t="s">
        <v>879</v>
      </c>
      <c r="B44" s="1353">
        <v>541.1872052546671</v>
      </c>
      <c r="C44" s="1353">
        <v>631.7298768451972</v>
      </c>
      <c r="D44" s="1353">
        <v>717.8503553458268</v>
      </c>
      <c r="E44" s="1353">
        <v>751.0124994837084</v>
      </c>
      <c r="F44" s="1354">
        <v>887.6645643591867</v>
      </c>
      <c r="G44" s="1353">
        <v>1077.7970824275071</v>
      </c>
      <c r="H44" s="1353">
        <v>1743.6664684086372</v>
      </c>
      <c r="I44" s="1355">
        <v>1768.2123109013655</v>
      </c>
    </row>
    <row r="45" spans="1:9" ht="12.75">
      <c r="A45" s="1370" t="s">
        <v>869</v>
      </c>
      <c r="B45" s="1371">
        <v>346.6586368899713</v>
      </c>
      <c r="C45" s="1371">
        <v>400.02449991450464</v>
      </c>
      <c r="D45" s="1371">
        <v>446.5880923940124</v>
      </c>
      <c r="E45" s="1371">
        <v>435.8837052145539</v>
      </c>
      <c r="F45" s="1372">
        <v>534.1170045312961</v>
      </c>
      <c r="G45" s="1371">
        <v>579.1988609387033</v>
      </c>
      <c r="H45" s="1371">
        <v>1189.259432141677</v>
      </c>
      <c r="I45" s="1373">
        <v>1200.8294372655223</v>
      </c>
    </row>
    <row r="46" spans="1:9" ht="12.75">
      <c r="A46" s="1374"/>
      <c r="B46" s="1375"/>
      <c r="C46" s="1375"/>
      <c r="D46" s="1375"/>
      <c r="E46" s="1375"/>
      <c r="F46" s="1374"/>
      <c r="G46" s="1374"/>
      <c r="H46" s="1374"/>
      <c r="I46" s="1374"/>
    </row>
    <row r="47" spans="1:9" ht="13.5">
      <c r="A47" s="1376" t="s">
        <v>583</v>
      </c>
      <c r="B47" s="1375"/>
      <c r="C47" s="1375"/>
      <c r="D47" s="1375"/>
      <c r="E47" s="1375"/>
      <c r="F47" s="1374"/>
      <c r="G47" s="1374"/>
      <c r="H47" s="1374"/>
      <c r="I47" s="1374"/>
    </row>
    <row r="48" spans="1:9" ht="13.5">
      <c r="A48" s="1377" t="s">
        <v>288</v>
      </c>
      <c r="B48" s="1375"/>
      <c r="C48" s="1375"/>
      <c r="D48" s="1375"/>
      <c r="E48" s="1375"/>
      <c r="F48" s="1374"/>
      <c r="G48" s="1374"/>
      <c r="H48" s="1374"/>
      <c r="I48" s="1374"/>
    </row>
    <row r="49" spans="1:9" ht="12.75">
      <c r="A49" s="1378" t="s">
        <v>289</v>
      </c>
      <c r="B49" s="1375"/>
      <c r="C49" s="1375"/>
      <c r="D49" s="1375"/>
      <c r="E49" s="1375"/>
      <c r="F49" s="1374"/>
      <c r="G49" s="1374"/>
      <c r="H49" s="1374"/>
      <c r="I49" s="1374"/>
    </row>
    <row r="50" spans="1:9" ht="13.5">
      <c r="A50" s="1379" t="s">
        <v>290</v>
      </c>
      <c r="B50" s="1375"/>
      <c r="C50" s="1375"/>
      <c r="D50" s="1375"/>
      <c r="E50" s="1375"/>
      <c r="F50" s="1374"/>
      <c r="G50" s="1374"/>
      <c r="H50" s="1374"/>
      <c r="I50" s="1374"/>
    </row>
    <row r="51" spans="1:9" ht="13.5">
      <c r="A51" s="1379" t="s">
        <v>885</v>
      </c>
      <c r="B51" s="1375"/>
      <c r="C51" s="1375"/>
      <c r="D51" s="1375"/>
      <c r="E51" s="1375"/>
      <c r="F51" s="1374"/>
      <c r="G51" s="1374"/>
      <c r="H51" s="1374"/>
      <c r="I51" s="1374"/>
    </row>
    <row r="52" spans="1:9" ht="12.75">
      <c r="A52" s="1380" t="s">
        <v>870</v>
      </c>
      <c r="B52" s="1375"/>
      <c r="C52" s="1375"/>
      <c r="D52" s="1375"/>
      <c r="E52" s="1375"/>
      <c r="F52" s="1374"/>
      <c r="G52" s="1374"/>
      <c r="H52" s="1374"/>
      <c r="I52" s="1374"/>
    </row>
    <row r="53" spans="1:9" ht="13.5">
      <c r="A53" s="1377" t="s">
        <v>291</v>
      </c>
      <c r="B53" s="1375"/>
      <c r="C53" s="1375"/>
      <c r="D53" s="1375"/>
      <c r="E53" s="1375"/>
      <c r="F53" s="1374"/>
      <c r="G53" s="1374"/>
      <c r="H53" s="1374"/>
      <c r="I53" s="1374"/>
    </row>
    <row r="54" spans="1:9" ht="13.5">
      <c r="A54" s="1377" t="s">
        <v>528</v>
      </c>
      <c r="B54" s="1375"/>
      <c r="C54" s="1375"/>
      <c r="D54" s="1375"/>
      <c r="E54" s="1375"/>
      <c r="F54" s="1374"/>
      <c r="G54" s="1374"/>
      <c r="H54" s="1374"/>
      <c r="I54" s="1374"/>
    </row>
    <row r="55" spans="1:9" ht="13.5">
      <c r="A55" s="1377" t="s">
        <v>292</v>
      </c>
      <c r="B55" s="1375"/>
      <c r="C55" s="1375"/>
      <c r="D55" s="1375"/>
      <c r="E55" s="1375"/>
      <c r="F55" s="1374"/>
      <c r="G55" s="1374"/>
      <c r="H55" s="1374"/>
      <c r="I55" s="1374"/>
    </row>
    <row r="56" ht="12.75">
      <c r="A56" s="1378" t="s">
        <v>293</v>
      </c>
    </row>
    <row r="57" ht="13.5">
      <c r="A57" s="1382" t="s">
        <v>886</v>
      </c>
    </row>
    <row r="58" ht="6" customHeight="1">
      <c r="A58" s="1383"/>
    </row>
    <row r="59" ht="12.75">
      <c r="A59" s="1384" t="s">
        <v>627</v>
      </c>
    </row>
    <row r="60" ht="14.25">
      <c r="A60" s="1385"/>
    </row>
    <row r="61" spans="4:9" ht="12.75">
      <c r="D61" s="1381"/>
      <c r="E61" s="1381"/>
      <c r="H61" s="1347"/>
      <c r="I61" s="1347"/>
    </row>
    <row r="62" spans="4:9" ht="12.75">
      <c r="D62" s="1381"/>
      <c r="E62" s="1381"/>
      <c r="H62" s="1347"/>
      <c r="I62" s="1347"/>
    </row>
    <row r="63" spans="4:9" ht="12.75">
      <c r="D63" s="1381"/>
      <c r="E63" s="1381"/>
      <c r="H63" s="1347"/>
      <c r="I63" s="1347"/>
    </row>
    <row r="64" spans="4:9" ht="12.75">
      <c r="D64" s="1381"/>
      <c r="E64" s="1381"/>
      <c r="H64" s="1347"/>
      <c r="I64" s="1347"/>
    </row>
    <row r="65" spans="4:9" ht="12.75">
      <c r="D65" s="1381"/>
      <c r="E65" s="1381"/>
      <c r="H65" s="1347"/>
      <c r="I65" s="1347"/>
    </row>
    <row r="66" spans="4:9" ht="12.75">
      <c r="D66" s="1381"/>
      <c r="E66" s="1381"/>
      <c r="H66" s="1347"/>
      <c r="I66" s="1347"/>
    </row>
    <row r="67" spans="4:9" ht="12.75">
      <c r="D67" s="1381"/>
      <c r="E67" s="1381"/>
      <c r="H67" s="1347"/>
      <c r="I67" s="1347"/>
    </row>
    <row r="68" spans="4:9" ht="12.75">
      <c r="D68" s="1381"/>
      <c r="E68" s="1381"/>
      <c r="H68" s="1347"/>
      <c r="I68" s="1347"/>
    </row>
    <row r="69" spans="4:9" ht="12.75">
      <c r="D69" s="1381"/>
      <c r="E69" s="1381"/>
      <c r="H69" s="1347"/>
      <c r="I69" s="1347"/>
    </row>
    <row r="70" spans="4:9" ht="12.75">
      <c r="D70" s="1381"/>
      <c r="E70" s="1381"/>
      <c r="H70" s="1347"/>
      <c r="I70" s="1347"/>
    </row>
    <row r="71" spans="4:9" ht="12.75">
      <c r="D71" s="1381"/>
      <c r="E71" s="1381"/>
      <c r="H71" s="1347"/>
      <c r="I71" s="1347"/>
    </row>
    <row r="72" spans="4:9" ht="12.75">
      <c r="D72" s="1381"/>
      <c r="E72" s="1381"/>
      <c r="H72" s="1347"/>
      <c r="I72" s="1347"/>
    </row>
    <row r="73" spans="4:9" ht="12.75">
      <c r="D73" s="1381"/>
      <c r="E73" s="1381"/>
      <c r="H73" s="1347"/>
      <c r="I73" s="1347"/>
    </row>
    <row r="74" spans="4:9" ht="12.75">
      <c r="D74" s="1381"/>
      <c r="E74" s="1381"/>
      <c r="H74" s="1347"/>
      <c r="I74" s="1347"/>
    </row>
    <row r="75" spans="4:9" ht="12.75">
      <c r="D75" s="1381"/>
      <c r="E75" s="1381"/>
      <c r="H75" s="1347"/>
      <c r="I75" s="1347"/>
    </row>
    <row r="76" spans="4:9" ht="12.75">
      <c r="D76" s="1381"/>
      <c r="E76" s="1381"/>
      <c r="H76" s="1347"/>
      <c r="I76" s="1347"/>
    </row>
    <row r="77" spans="4:9" ht="12.75">
      <c r="D77" s="1381"/>
      <c r="E77" s="1381"/>
      <c r="H77" s="1347"/>
      <c r="I77" s="1347"/>
    </row>
    <row r="78" spans="4:9" ht="12.75">
      <c r="D78" s="1381"/>
      <c r="E78" s="1381"/>
      <c r="H78" s="1347"/>
      <c r="I78" s="1347"/>
    </row>
    <row r="79" spans="4:9" ht="12.75">
      <c r="D79" s="1381"/>
      <c r="E79" s="1381"/>
      <c r="H79" s="1347"/>
      <c r="I79" s="1347"/>
    </row>
    <row r="80" spans="4:9" ht="12.75">
      <c r="D80" s="1381"/>
      <c r="E80" s="1381"/>
      <c r="H80" s="1347"/>
      <c r="I80" s="1347"/>
    </row>
    <row r="81" spans="4:9" ht="12.75">
      <c r="D81" s="1381"/>
      <c r="E81" s="1381"/>
      <c r="H81" s="1347"/>
      <c r="I81" s="1347"/>
    </row>
    <row r="82" spans="4:9" ht="12.75">
      <c r="D82" s="1381"/>
      <c r="E82" s="1381"/>
      <c r="H82" s="1347"/>
      <c r="I82" s="1347"/>
    </row>
    <row r="83" spans="4:9" ht="12.75">
      <c r="D83" s="1381"/>
      <c r="E83" s="1381"/>
      <c r="H83" s="1347"/>
      <c r="I83" s="1347"/>
    </row>
    <row r="84" spans="4:9" ht="12.75">
      <c r="D84" s="1381"/>
      <c r="E84" s="1381"/>
      <c r="H84" s="1347"/>
      <c r="I84" s="1347"/>
    </row>
    <row r="85" spans="4:9" ht="12.75">
      <c r="D85" s="1381"/>
      <c r="E85" s="1381"/>
      <c r="H85" s="1347"/>
      <c r="I85" s="1347"/>
    </row>
    <row r="86" spans="4:9" ht="12.75">
      <c r="D86" s="1381"/>
      <c r="E86" s="1381"/>
      <c r="H86" s="1347"/>
      <c r="I86" s="1347"/>
    </row>
    <row r="87" spans="4:9" ht="12.75">
      <c r="D87" s="1381"/>
      <c r="E87" s="1381"/>
      <c r="H87" s="1347"/>
      <c r="I87" s="1347"/>
    </row>
    <row r="88" spans="4:9" ht="12.75">
      <c r="D88" s="1381"/>
      <c r="E88" s="1381"/>
      <c r="H88" s="1347"/>
      <c r="I88" s="1347"/>
    </row>
    <row r="89" spans="4:9" ht="12.75">
      <c r="D89" s="1381"/>
      <c r="E89" s="1381"/>
      <c r="H89" s="1347"/>
      <c r="I89" s="1347"/>
    </row>
    <row r="90" spans="4:9" ht="12.75">
      <c r="D90" s="1381"/>
      <c r="E90" s="1381"/>
      <c r="H90" s="1347"/>
      <c r="I90" s="1347"/>
    </row>
    <row r="91" spans="4:9" ht="12.75">
      <c r="D91" s="1381"/>
      <c r="E91" s="1381"/>
      <c r="H91" s="1347"/>
      <c r="I91" s="1347"/>
    </row>
    <row r="92" spans="4:9" ht="12.75">
      <c r="D92" s="1381"/>
      <c r="E92" s="1381"/>
      <c r="H92" s="1347"/>
      <c r="I92" s="1347"/>
    </row>
    <row r="93" spans="4:9" ht="12.75">
      <c r="D93" s="1381"/>
      <c r="E93" s="1381"/>
      <c r="H93" s="1347"/>
      <c r="I93" s="1347"/>
    </row>
    <row r="94" spans="4:9" ht="12.75">
      <c r="D94" s="1381"/>
      <c r="E94" s="1381"/>
      <c r="H94" s="1347"/>
      <c r="I94" s="1347"/>
    </row>
  </sheetData>
  <printOptions/>
  <pageMargins left="1.141732283464567" right="0.7480314960629921" top="0.7874015748031497" bottom="0.5905511811023623" header="0.5118110236220472" footer="0.5118110236220472"/>
  <pageSetup horizontalDpi="600" verticalDpi="600" orientation="landscape" paperSize="9" scale="64" r:id="rId1"/>
</worksheet>
</file>

<file path=xl/worksheets/sheet15.xml><?xml version="1.0" encoding="utf-8"?>
<worksheet xmlns="http://schemas.openxmlformats.org/spreadsheetml/2006/main" xmlns:r="http://schemas.openxmlformats.org/officeDocument/2006/relationships">
  <dimension ref="A1:K58"/>
  <sheetViews>
    <sheetView view="pageBreakPreview" zoomScaleSheetLayoutView="100" workbookViewId="0" topLeftCell="A1">
      <pane xSplit="1" ySplit="3" topLeftCell="B12" activePane="bottomRight" state="frozen"/>
      <selection pane="topLeft" activeCell="A1" sqref="A1"/>
      <selection pane="topRight" activeCell="B1" sqref="B1"/>
      <selection pane="bottomLeft" activeCell="A4" sqref="A4"/>
      <selection pane="bottomRight" activeCell="K1" sqref="K1"/>
    </sheetView>
  </sheetViews>
  <sheetFormatPr defaultColWidth="9.00390625" defaultRowHeight="12.75"/>
  <cols>
    <col min="1" max="1" width="41.75390625" style="1347" customWidth="1"/>
    <col min="2" max="16384" width="9.125" style="1347" customWidth="1"/>
  </cols>
  <sheetData>
    <row r="1" spans="1:11" s="1391" customFormat="1" ht="32.25" customHeight="1">
      <c r="A1" s="1386" t="s">
        <v>922</v>
      </c>
      <c r="B1" s="1387"/>
      <c r="C1" s="1388"/>
      <c r="D1" s="1388"/>
      <c r="E1" s="1388"/>
      <c r="F1" s="1388"/>
      <c r="G1" s="1389"/>
      <c r="H1" s="1388"/>
      <c r="I1" s="1390"/>
      <c r="J1" s="1388"/>
      <c r="K1" s="1330" t="s">
        <v>647</v>
      </c>
    </row>
    <row r="2" spans="1:11" s="1336" customFormat="1" ht="12.75">
      <c r="A2" s="1392"/>
      <c r="B2" s="1335">
        <v>2004</v>
      </c>
      <c r="C2" s="1393"/>
      <c r="D2" s="1393"/>
      <c r="E2" s="1393"/>
      <c r="F2" s="1394"/>
      <c r="G2" s="1333">
        <v>2005</v>
      </c>
      <c r="H2" s="1334"/>
      <c r="I2" s="1393"/>
      <c r="J2" s="1393"/>
      <c r="K2" s="1394"/>
    </row>
    <row r="3" spans="1:11" s="1336" customFormat="1" ht="12.75">
      <c r="A3" s="1395"/>
      <c r="B3" s="897" t="s">
        <v>129</v>
      </c>
      <c r="C3" s="897" t="s">
        <v>130</v>
      </c>
      <c r="D3" s="897" t="s">
        <v>132</v>
      </c>
      <c r="E3" s="897" t="s">
        <v>887</v>
      </c>
      <c r="F3" s="1396" t="s">
        <v>610</v>
      </c>
      <c r="G3" s="897" t="s">
        <v>129</v>
      </c>
      <c r="H3" s="897" t="s">
        <v>130</v>
      </c>
      <c r="I3" s="897" t="s">
        <v>132</v>
      </c>
      <c r="J3" s="897" t="s">
        <v>887</v>
      </c>
      <c r="K3" s="1396" t="s">
        <v>610</v>
      </c>
    </row>
    <row r="4" spans="1:11" ht="14.25">
      <c r="A4" s="1397" t="s">
        <v>889</v>
      </c>
      <c r="B4" s="1398">
        <v>155.63037327479182</v>
      </c>
      <c r="C4" s="1399">
        <v>123.05341501282169</v>
      </c>
      <c r="D4" s="1399">
        <v>189.3575701525573</v>
      </c>
      <c r="E4" s="1399">
        <v>38.74234325500036</v>
      </c>
      <c r="F4" s="1400">
        <v>506.7837016951712</v>
      </c>
      <c r="G4" s="1399">
        <v>43.07064024603517</v>
      </c>
      <c r="H4" s="1399">
        <v>62.782532969310964</v>
      </c>
      <c r="I4" s="1399">
        <v>18.046620705350335</v>
      </c>
      <c r="J4" s="1399">
        <v>161.50972457719018</v>
      </c>
      <c r="K4" s="1400">
        <v>285.40951849788667</v>
      </c>
    </row>
    <row r="5" spans="1:11" ht="12.75">
      <c r="A5" s="1397" t="s">
        <v>855</v>
      </c>
      <c r="B5" s="1401">
        <v>0</v>
      </c>
      <c r="C5" s="1402">
        <v>0</v>
      </c>
      <c r="D5" s="1402">
        <v>0</v>
      </c>
      <c r="E5" s="1402">
        <v>0</v>
      </c>
      <c r="F5" s="1403">
        <v>0</v>
      </c>
      <c r="G5" s="1402">
        <v>0</v>
      </c>
      <c r="H5" s="1402">
        <v>0</v>
      </c>
      <c r="I5" s="1402">
        <v>0</v>
      </c>
      <c r="J5" s="1402">
        <v>0</v>
      </c>
      <c r="K5" s="1403">
        <v>0</v>
      </c>
    </row>
    <row r="6" spans="1:11" ht="12.75">
      <c r="A6" s="1397" t="s">
        <v>856</v>
      </c>
      <c r="B6" s="1401">
        <v>155.63037327479182</v>
      </c>
      <c r="C6" s="1402">
        <v>123.05341501282169</v>
      </c>
      <c r="D6" s="1402">
        <v>189.3575701525573</v>
      </c>
      <c r="E6" s="1402">
        <v>38.74234325500036</v>
      </c>
      <c r="F6" s="1403">
        <v>506.7837016951712</v>
      </c>
      <c r="G6" s="1402">
        <v>43.07064024603517</v>
      </c>
      <c r="H6" s="1402">
        <v>62.782532969310964</v>
      </c>
      <c r="I6" s="1402">
        <v>18.046620705350335</v>
      </c>
      <c r="J6" s="1402">
        <v>161.50972457719018</v>
      </c>
      <c r="K6" s="1403">
        <v>285.40951849788667</v>
      </c>
    </row>
    <row r="7" spans="1:11" ht="12.75">
      <c r="A7" s="1404" t="s">
        <v>861</v>
      </c>
      <c r="B7" s="1405">
        <v>4.027687159475648</v>
      </c>
      <c r="C7" s="1406">
        <v>0</v>
      </c>
      <c r="D7" s="1406">
        <v>9.164701175460035</v>
      </c>
      <c r="E7" s="1406">
        <v>2.223149188119622</v>
      </c>
      <c r="F7" s="1407">
        <v>15.415537523055306</v>
      </c>
      <c r="G7" s="1406">
        <v>0.011314999999999966</v>
      </c>
      <c r="H7" s="1406">
        <v>0</v>
      </c>
      <c r="I7" s="1406">
        <v>0</v>
      </c>
      <c r="J7" s="1406">
        <v>0.33722919382006156</v>
      </c>
      <c r="K7" s="1407">
        <v>0.3485441938200615</v>
      </c>
    </row>
    <row r="8" spans="1:11" ht="14.25">
      <c r="A8" s="1404" t="s">
        <v>890</v>
      </c>
      <c r="B8" s="1405">
        <v>62.38871176587868</v>
      </c>
      <c r="C8" s="1406">
        <v>105.02658016730344</v>
      </c>
      <c r="D8" s="1406">
        <v>24.2784768834195</v>
      </c>
      <c r="E8" s="1406">
        <v>15.016438685671389</v>
      </c>
      <c r="F8" s="1407">
        <v>206.71020750227302</v>
      </c>
      <c r="G8" s="1406">
        <v>5.474703958142857</v>
      </c>
      <c r="H8" s="1406">
        <v>11.527194973051575</v>
      </c>
      <c r="I8" s="1406">
        <v>0</v>
      </c>
      <c r="J8" s="1406">
        <v>5.559206566315137</v>
      </c>
      <c r="K8" s="1407">
        <v>22.56110549750957</v>
      </c>
    </row>
    <row r="9" spans="1:11" ht="12.75">
      <c r="A9" s="1404" t="s">
        <v>857</v>
      </c>
      <c r="B9" s="1405">
        <v>89.2139743494375</v>
      </c>
      <c r="C9" s="1406">
        <v>18.026834845518245</v>
      </c>
      <c r="D9" s="1406">
        <v>155.91439209367775</v>
      </c>
      <c r="E9" s="1406">
        <v>21.50275538120934</v>
      </c>
      <c r="F9" s="1407">
        <v>284.65795666984286</v>
      </c>
      <c r="G9" s="1406">
        <v>37.58462128789231</v>
      </c>
      <c r="H9" s="1406">
        <v>51.255337996259385</v>
      </c>
      <c r="I9" s="1406">
        <v>18.046620705350335</v>
      </c>
      <c r="J9" s="1406">
        <v>155.61328881705498</v>
      </c>
      <c r="K9" s="1407">
        <v>262.499868806557</v>
      </c>
    </row>
    <row r="10" spans="1:11" ht="12.75">
      <c r="A10" s="1404"/>
      <c r="B10" s="1405"/>
      <c r="C10" s="1406"/>
      <c r="D10" s="1406"/>
      <c r="E10" s="1406"/>
      <c r="F10" s="1407"/>
      <c r="G10" s="1406"/>
      <c r="H10" s="1406"/>
      <c r="I10" s="1406"/>
      <c r="J10" s="1406"/>
      <c r="K10" s="1407"/>
    </row>
    <row r="11" spans="1:11" ht="12.75">
      <c r="A11" s="1408" t="s">
        <v>858</v>
      </c>
      <c r="B11" s="1409">
        <v>0</v>
      </c>
      <c r="C11" s="1410">
        <v>0</v>
      </c>
      <c r="D11" s="1410">
        <v>0</v>
      </c>
      <c r="E11" s="1410">
        <v>0</v>
      </c>
      <c r="F11" s="1411">
        <v>0</v>
      </c>
      <c r="G11" s="1410">
        <v>0</v>
      </c>
      <c r="H11" s="1410">
        <v>0</v>
      </c>
      <c r="I11" s="1410">
        <v>0</v>
      </c>
      <c r="J11" s="1410">
        <v>0</v>
      </c>
      <c r="K11" s="1411">
        <v>0</v>
      </c>
    </row>
    <row r="12" spans="1:11" ht="12.75">
      <c r="A12" s="1404"/>
      <c r="B12" s="1405"/>
      <c r="C12" s="1406"/>
      <c r="D12" s="1406"/>
      <c r="E12" s="1406"/>
      <c r="F12" s="1407"/>
      <c r="G12" s="1406"/>
      <c r="H12" s="1406"/>
      <c r="I12" s="1406"/>
      <c r="J12" s="1406"/>
      <c r="K12" s="1407"/>
    </row>
    <row r="13" spans="1:11" ht="14.25">
      <c r="A13" s="1408" t="s">
        <v>891</v>
      </c>
      <c r="B13" s="1409">
        <v>216.473337421851</v>
      </c>
      <c r="C13" s="1410">
        <v>307.71683548626464</v>
      </c>
      <c r="D13" s="1410">
        <v>206.70425386281931</v>
      </c>
      <c r="E13" s="1410">
        <v>496.7506281799411</v>
      </c>
      <c r="F13" s="1411">
        <v>1227.645054950876</v>
      </c>
      <c r="G13" s="1410">
        <v>935.7702808769968</v>
      </c>
      <c r="H13" s="1410">
        <v>162.07011603609476</v>
      </c>
      <c r="I13" s="1410">
        <v>257.6321944777518</v>
      </c>
      <c r="J13" s="1410">
        <v>338.34168930260216</v>
      </c>
      <c r="K13" s="1411">
        <v>1693.8142806934457</v>
      </c>
    </row>
    <row r="14" spans="1:11" ht="12.75">
      <c r="A14" s="1397" t="s">
        <v>855</v>
      </c>
      <c r="B14" s="1401">
        <v>183.3380403331848</v>
      </c>
      <c r="C14" s="1402">
        <v>193.98335844071363</v>
      </c>
      <c r="D14" s="1402">
        <v>100.26163648809862</v>
      </c>
      <c r="E14" s="1402">
        <v>317.9192440936452</v>
      </c>
      <c r="F14" s="1403">
        <v>795.5022793556423</v>
      </c>
      <c r="G14" s="1402">
        <v>904.799184497971</v>
      </c>
      <c r="H14" s="1402">
        <v>44.55901990144095</v>
      </c>
      <c r="I14" s="1402">
        <v>99.41931194902998</v>
      </c>
      <c r="J14" s="1402">
        <v>252.70606509190898</v>
      </c>
      <c r="K14" s="1403">
        <v>1301.483581440351</v>
      </c>
    </row>
    <row r="15" spans="1:11" ht="12.75">
      <c r="A15" s="1404" t="s">
        <v>857</v>
      </c>
      <c r="B15" s="1405">
        <v>6.75</v>
      </c>
      <c r="C15" s="1406">
        <v>4.916837404068861</v>
      </c>
      <c r="D15" s="1406">
        <v>4.897</v>
      </c>
      <c r="E15" s="1406">
        <v>13.56969128349601</v>
      </c>
      <c r="F15" s="1407">
        <v>30.133528687564873</v>
      </c>
      <c r="G15" s="1406">
        <v>9</v>
      </c>
      <c r="H15" s="1406">
        <v>14.971279000000003</v>
      </c>
      <c r="I15" s="1406">
        <v>68.574794</v>
      </c>
      <c r="J15" s="1406">
        <v>48.34291881196218</v>
      </c>
      <c r="K15" s="1407">
        <v>140.88899181196217</v>
      </c>
    </row>
    <row r="16" spans="1:11" ht="14.25">
      <c r="A16" s="1404" t="s">
        <v>892</v>
      </c>
      <c r="B16" s="1405">
        <v>101.19062825101724</v>
      </c>
      <c r="C16" s="1406">
        <v>161.54314538774202</v>
      </c>
      <c r="D16" s="1406">
        <v>66.03252769780325</v>
      </c>
      <c r="E16" s="1406">
        <v>303.9304200344858</v>
      </c>
      <c r="F16" s="1407">
        <v>632.6967213710482</v>
      </c>
      <c r="G16" s="1406">
        <v>869.0514743479988</v>
      </c>
      <c r="H16" s="1406">
        <v>1.5359006288539079</v>
      </c>
      <c r="I16" s="1406">
        <v>18.15186095477612</v>
      </c>
      <c r="J16" s="1406">
        <v>204.0442541538634</v>
      </c>
      <c r="K16" s="1407">
        <v>1092.7834900854923</v>
      </c>
    </row>
    <row r="17" spans="1:11" ht="12.75">
      <c r="A17" s="1404" t="s">
        <v>860</v>
      </c>
      <c r="B17" s="1405">
        <v>75.39741208216756</v>
      </c>
      <c r="C17" s="1406">
        <v>27.523375648902793</v>
      </c>
      <c r="D17" s="1406">
        <v>29.332108790295372</v>
      </c>
      <c r="E17" s="1406">
        <v>0.4191327756633646</v>
      </c>
      <c r="F17" s="1407">
        <v>132.6720292970291</v>
      </c>
      <c r="G17" s="1406">
        <v>26.747710149972313</v>
      </c>
      <c r="H17" s="1406">
        <v>28.05184027258704</v>
      </c>
      <c r="I17" s="1406">
        <v>12.69265699425387</v>
      </c>
      <c r="J17" s="1406">
        <v>0.31889212608342393</v>
      </c>
      <c r="K17" s="1407">
        <v>67.81109954289664</v>
      </c>
    </row>
    <row r="18" spans="1:11" ht="12.75">
      <c r="A18" s="1397" t="s">
        <v>856</v>
      </c>
      <c r="B18" s="1401">
        <v>33.1352970886662</v>
      </c>
      <c r="C18" s="1402">
        <v>113.73347704555101</v>
      </c>
      <c r="D18" s="1402">
        <v>106.44261737472071</v>
      </c>
      <c r="E18" s="1402">
        <v>178.83138408629586</v>
      </c>
      <c r="F18" s="1403">
        <v>432.1427755952338</v>
      </c>
      <c r="G18" s="1402">
        <v>30.971096379025784</v>
      </c>
      <c r="H18" s="1402">
        <v>117.51109613465383</v>
      </c>
      <c r="I18" s="1402">
        <v>158.21288252872182</v>
      </c>
      <c r="J18" s="1402">
        <v>85.63562421069315</v>
      </c>
      <c r="K18" s="1403">
        <v>392.33069925309456</v>
      </c>
    </row>
    <row r="19" spans="1:11" ht="12.75">
      <c r="A19" s="1404" t="s">
        <v>861</v>
      </c>
      <c r="B19" s="1405">
        <v>0</v>
      </c>
      <c r="C19" s="1406">
        <v>0.4064770455509937</v>
      </c>
      <c r="D19" s="1406">
        <v>0.978101368728366</v>
      </c>
      <c r="E19" s="1406">
        <v>4.360297162841351</v>
      </c>
      <c r="F19" s="1407">
        <v>5.744875577120711</v>
      </c>
      <c r="G19" s="1406">
        <v>0.9965078764514299</v>
      </c>
      <c r="H19" s="1406">
        <v>0.023008134653829834</v>
      </c>
      <c r="I19" s="1406">
        <v>0.5649775287218215</v>
      </c>
      <c r="J19" s="1406">
        <v>0.005624210693158403</v>
      </c>
      <c r="K19" s="1407">
        <v>1.5901177505202395</v>
      </c>
    </row>
    <row r="20" spans="1:11" ht="12.75">
      <c r="A20" s="1404" t="s">
        <v>857</v>
      </c>
      <c r="B20" s="1405">
        <v>33.1352970886662</v>
      </c>
      <c r="C20" s="1406">
        <v>113.32700000000003</v>
      </c>
      <c r="D20" s="1406">
        <v>105.46451600599234</v>
      </c>
      <c r="E20" s="1406">
        <v>174.4710869234545</v>
      </c>
      <c r="F20" s="1407">
        <v>426.3979000181131</v>
      </c>
      <c r="G20" s="1406">
        <v>29.974588502574353</v>
      </c>
      <c r="H20" s="1406">
        <v>117.488088</v>
      </c>
      <c r="I20" s="1406">
        <v>157.64790499999998</v>
      </c>
      <c r="J20" s="1406">
        <v>85.63</v>
      </c>
      <c r="K20" s="1407">
        <v>390.74058150257434</v>
      </c>
    </row>
    <row r="21" spans="1:11" ht="12.75">
      <c r="A21" s="1404"/>
      <c r="B21" s="1405"/>
      <c r="C21" s="1406"/>
      <c r="D21" s="1406"/>
      <c r="E21" s="1406"/>
      <c r="F21" s="1407"/>
      <c r="G21" s="1406"/>
      <c r="H21" s="1406"/>
      <c r="I21" s="1406"/>
      <c r="J21" s="1406"/>
      <c r="K21" s="1407"/>
    </row>
    <row r="22" spans="1:11" ht="14.25">
      <c r="A22" s="1408" t="s">
        <v>875</v>
      </c>
      <c r="B22" s="1409">
        <v>262.28906027100027</v>
      </c>
      <c r="C22" s="1410">
        <v>127.57154621728354</v>
      </c>
      <c r="D22" s="1410">
        <v>890.5925648020166</v>
      </c>
      <c r="E22" s="1410">
        <v>292.0539823266373</v>
      </c>
      <c r="F22" s="1411">
        <v>1572.5071536169376</v>
      </c>
      <c r="G22" s="1410">
        <v>180.86522044614236</v>
      </c>
      <c r="H22" s="1410">
        <v>501.3582445918129</v>
      </c>
      <c r="I22" s="1410">
        <v>212.1595054846475</v>
      </c>
      <c r="J22" s="1410">
        <v>378.8747344391271</v>
      </c>
      <c r="K22" s="1411">
        <v>1273.2577049617298</v>
      </c>
    </row>
    <row r="23" spans="1:11" ht="12.75">
      <c r="A23" s="1397" t="s">
        <v>855</v>
      </c>
      <c r="B23" s="1401">
        <v>57.88520178786867</v>
      </c>
      <c r="C23" s="1402">
        <v>76.5100235670274</v>
      </c>
      <c r="D23" s="1402">
        <v>254.73526422868576</v>
      </c>
      <c r="E23" s="1402">
        <v>85.7580863704394</v>
      </c>
      <c r="F23" s="1403">
        <v>474.88857595402123</v>
      </c>
      <c r="G23" s="1402">
        <v>55.6352742503246</v>
      </c>
      <c r="H23" s="1402">
        <v>98.25179239963194</v>
      </c>
      <c r="I23" s="1402">
        <v>83.696214328178</v>
      </c>
      <c r="J23" s="1402">
        <v>106.67476477923742</v>
      </c>
      <c r="K23" s="1403">
        <v>344.2580457573719</v>
      </c>
    </row>
    <row r="24" spans="1:11" ht="12.75">
      <c r="A24" s="1404" t="s">
        <v>857</v>
      </c>
      <c r="B24" s="1405">
        <v>57.88520178786867</v>
      </c>
      <c r="C24" s="1406">
        <v>76.5100235670274</v>
      </c>
      <c r="D24" s="1406">
        <v>254.73526422868576</v>
      </c>
      <c r="E24" s="1406">
        <v>85.7580863704394</v>
      </c>
      <c r="F24" s="1407">
        <v>474.88857595402123</v>
      </c>
      <c r="G24" s="1406">
        <v>55.6352742503246</v>
      </c>
      <c r="H24" s="1406">
        <v>98.25179239963194</v>
      </c>
      <c r="I24" s="1406">
        <v>83.696214328178</v>
      </c>
      <c r="J24" s="1406">
        <v>106.67476477923742</v>
      </c>
      <c r="K24" s="1407">
        <v>344.2580457573719</v>
      </c>
    </row>
    <row r="25" spans="1:11" ht="12.75">
      <c r="A25" s="1397" t="s">
        <v>856</v>
      </c>
      <c r="B25" s="1401">
        <v>204.4038584831316</v>
      </c>
      <c r="C25" s="1402">
        <v>51.06152265025614</v>
      </c>
      <c r="D25" s="1402">
        <v>635.8573005733308</v>
      </c>
      <c r="E25" s="1402">
        <v>206.29589595619794</v>
      </c>
      <c r="F25" s="1403">
        <v>1097.6185776629166</v>
      </c>
      <c r="G25" s="1402">
        <v>125.22994619581775</v>
      </c>
      <c r="H25" s="1402">
        <v>403.1064521921809</v>
      </c>
      <c r="I25" s="1402">
        <v>128.4632911564695</v>
      </c>
      <c r="J25" s="1402">
        <v>272.1999696598897</v>
      </c>
      <c r="K25" s="1403">
        <v>928.9996592043578</v>
      </c>
    </row>
    <row r="26" spans="1:11" ht="12.75">
      <c r="A26" s="1404" t="s">
        <v>861</v>
      </c>
      <c r="B26" s="1405">
        <v>0</v>
      </c>
      <c r="C26" s="1406">
        <v>0</v>
      </c>
      <c r="D26" s="1406">
        <v>0</v>
      </c>
      <c r="E26" s="1406">
        <v>0</v>
      </c>
      <c r="F26" s="1407">
        <v>0</v>
      </c>
      <c r="G26" s="1406">
        <v>0</v>
      </c>
      <c r="H26" s="1406">
        <v>0</v>
      </c>
      <c r="I26" s="1406">
        <v>0</v>
      </c>
      <c r="J26" s="1406">
        <v>0</v>
      </c>
      <c r="K26" s="1407">
        <v>0</v>
      </c>
    </row>
    <row r="27" spans="1:11" ht="12.75">
      <c r="A27" s="1404" t="s">
        <v>857</v>
      </c>
      <c r="B27" s="1405">
        <v>204.4038584831316</v>
      </c>
      <c r="C27" s="1406">
        <v>51.06152265025614</v>
      </c>
      <c r="D27" s="1406">
        <v>635.8573005733308</v>
      </c>
      <c r="E27" s="1406">
        <v>206.29589595619794</v>
      </c>
      <c r="F27" s="1407">
        <v>1097.6185776629166</v>
      </c>
      <c r="G27" s="1406">
        <v>125.22994619581775</v>
      </c>
      <c r="H27" s="1406">
        <v>403.1064521921809</v>
      </c>
      <c r="I27" s="1406">
        <v>128.4632911564695</v>
      </c>
      <c r="J27" s="1406">
        <v>272.1999696598897</v>
      </c>
      <c r="K27" s="1407">
        <v>928.9996592043578</v>
      </c>
    </row>
    <row r="28" spans="1:11" ht="12.75">
      <c r="A28" s="1404"/>
      <c r="B28" s="1405"/>
      <c r="C28" s="1406"/>
      <c r="D28" s="1406"/>
      <c r="E28" s="1406"/>
      <c r="F28" s="1407"/>
      <c r="G28" s="1406"/>
      <c r="H28" s="1406"/>
      <c r="I28" s="1406"/>
      <c r="J28" s="1406"/>
      <c r="K28" s="1407"/>
    </row>
    <row r="29" spans="1:11" ht="12.75">
      <c r="A29" s="1408" t="s">
        <v>863</v>
      </c>
      <c r="B29" s="1409">
        <v>133.2131436426677</v>
      </c>
      <c r="C29" s="1410">
        <v>156.22478881941248</v>
      </c>
      <c r="D29" s="1410">
        <v>228.87489576042572</v>
      </c>
      <c r="E29" s="1410">
        <v>340.207586356375</v>
      </c>
      <c r="F29" s="1411">
        <v>858.5204145788808</v>
      </c>
      <c r="G29" s="1410">
        <v>164.59939280836142</v>
      </c>
      <c r="H29" s="1410">
        <v>200.22345168214923</v>
      </c>
      <c r="I29" s="1410">
        <v>1405.491794712511</v>
      </c>
      <c r="J29" s="1410">
        <v>499.75909891437846</v>
      </c>
      <c r="K29" s="1411">
        <v>2270.0737381174</v>
      </c>
    </row>
    <row r="30" spans="1:11" ht="12.75">
      <c r="A30" s="1404"/>
      <c r="B30" s="1405"/>
      <c r="C30" s="1406"/>
      <c r="D30" s="1406"/>
      <c r="E30" s="1406"/>
      <c r="F30" s="1407"/>
      <c r="G30" s="1406"/>
      <c r="H30" s="1406"/>
      <c r="I30" s="1406"/>
      <c r="J30" s="1406"/>
      <c r="K30" s="1407"/>
    </row>
    <row r="31" spans="1:11" ht="12.75">
      <c r="A31" s="1412" t="s">
        <v>864</v>
      </c>
      <c r="B31" s="1413">
        <v>767.6059146103107</v>
      </c>
      <c r="C31" s="1414">
        <v>714.5665855357823</v>
      </c>
      <c r="D31" s="1414">
        <v>1515.529284577819</v>
      </c>
      <c r="E31" s="1414">
        <v>1167.7545401179536</v>
      </c>
      <c r="F31" s="1415">
        <v>4165.456324841865</v>
      </c>
      <c r="G31" s="1414">
        <v>1324.3055343775359</v>
      </c>
      <c r="H31" s="1414">
        <v>926.4343452793679</v>
      </c>
      <c r="I31" s="1414">
        <v>1893.3301153802606</v>
      </c>
      <c r="J31" s="1414">
        <v>1378.4852472332977</v>
      </c>
      <c r="K31" s="1415">
        <v>5522.555242270462</v>
      </c>
    </row>
    <row r="32" spans="1:11" ht="12.75">
      <c r="A32" s="1375"/>
      <c r="B32" s="1416"/>
      <c r="C32" s="1416"/>
      <c r="D32" s="1416"/>
      <c r="E32" s="1416"/>
      <c r="F32" s="1416"/>
      <c r="G32" s="1416"/>
      <c r="H32" s="1416"/>
      <c r="I32" s="1406"/>
      <c r="J32" s="1406"/>
      <c r="K32" s="1416"/>
    </row>
    <row r="33" spans="1:11" ht="12.75">
      <c r="A33" s="1365" t="s">
        <v>865</v>
      </c>
      <c r="B33" s="1417"/>
      <c r="C33" s="1417"/>
      <c r="D33" s="1417"/>
      <c r="E33" s="1417"/>
      <c r="F33" s="1417"/>
      <c r="G33" s="1417"/>
      <c r="H33" s="1417"/>
      <c r="I33" s="1402"/>
      <c r="J33" s="1402"/>
      <c r="K33" s="1417"/>
    </row>
    <row r="34" spans="1:11" ht="14.25">
      <c r="A34" s="1418" t="s">
        <v>876</v>
      </c>
      <c r="B34" s="1419">
        <v>526.3826724892573</v>
      </c>
      <c r="C34" s="1420">
        <v>444.0732035280413</v>
      </c>
      <c r="D34" s="1420">
        <v>1160.5323838610345</v>
      </c>
      <c r="E34" s="1420">
        <v>764.0772096538691</v>
      </c>
      <c r="F34" s="1421">
        <v>2895.0654695322023</v>
      </c>
      <c r="G34" s="1420">
        <v>363.8710756292402</v>
      </c>
      <c r="H34" s="1420">
        <v>783.6235329782949</v>
      </c>
      <c r="I34" s="1420">
        <v>1710.2145891030525</v>
      </c>
      <c r="J34" s="1420">
        <v>1019.1044173621514</v>
      </c>
      <c r="K34" s="1421">
        <v>3876.813615072739</v>
      </c>
    </row>
    <row r="35" spans="1:11" ht="12.75">
      <c r="A35" s="1404" t="s">
        <v>866</v>
      </c>
      <c r="B35" s="1405">
        <v>241.22324212105346</v>
      </c>
      <c r="C35" s="1406">
        <v>270.49338200774105</v>
      </c>
      <c r="D35" s="1406">
        <v>354.99690071678435</v>
      </c>
      <c r="E35" s="1406">
        <v>403.67733046408466</v>
      </c>
      <c r="F35" s="1407">
        <v>1270.3908553096637</v>
      </c>
      <c r="G35" s="1406">
        <v>960.4344587482957</v>
      </c>
      <c r="H35" s="1406">
        <v>142.81081230107287</v>
      </c>
      <c r="I35" s="1406">
        <v>183.115526277208</v>
      </c>
      <c r="J35" s="1406">
        <v>359.38082987114643</v>
      </c>
      <c r="K35" s="1407">
        <v>1645.7416271977231</v>
      </c>
    </row>
    <row r="36" spans="1:11" ht="12.75">
      <c r="A36" s="1404"/>
      <c r="B36" s="1405"/>
      <c r="C36" s="1406"/>
      <c r="D36" s="1406"/>
      <c r="E36" s="1406"/>
      <c r="F36" s="1407"/>
      <c r="G36" s="1406"/>
      <c r="H36" s="1406"/>
      <c r="I36" s="1406"/>
      <c r="J36" s="1406"/>
      <c r="K36" s="1407"/>
    </row>
    <row r="37" spans="1:11" ht="12.75">
      <c r="A37" s="1404" t="s">
        <v>867</v>
      </c>
      <c r="B37" s="1405">
        <v>221.2083098380694</v>
      </c>
      <c r="C37" s="1406">
        <v>142.3270163779674</v>
      </c>
      <c r="D37" s="1406">
        <v>244.38829653455446</v>
      </c>
      <c r="E37" s="1406">
        <v>134.69663193559205</v>
      </c>
      <c r="F37" s="1407">
        <v>742.6202546861832</v>
      </c>
      <c r="G37" s="1406">
        <v>65.00211325775841</v>
      </c>
      <c r="H37" s="1406">
        <v>114.69104207073211</v>
      </c>
      <c r="I37" s="1406">
        <v>62.71855816972139</v>
      </c>
      <c r="J37" s="1406">
        <v>205.25151309937598</v>
      </c>
      <c r="K37" s="1407">
        <v>447.66322659758794</v>
      </c>
    </row>
    <row r="38" spans="1:11" ht="12.75">
      <c r="A38" s="1404" t="s">
        <v>868</v>
      </c>
      <c r="B38" s="1405">
        <v>546.3976047722414</v>
      </c>
      <c r="C38" s="1406">
        <v>572.239569157815</v>
      </c>
      <c r="D38" s="1406">
        <v>1271.1409880432645</v>
      </c>
      <c r="E38" s="1406">
        <v>1033.0579081823616</v>
      </c>
      <c r="F38" s="1407">
        <v>3422.8360701556826</v>
      </c>
      <c r="G38" s="1406">
        <v>1259.3034211197773</v>
      </c>
      <c r="H38" s="1406">
        <v>811.7433032086358</v>
      </c>
      <c r="I38" s="1406">
        <v>1830.611557210539</v>
      </c>
      <c r="J38" s="1406">
        <v>1173.2337341339219</v>
      </c>
      <c r="K38" s="1407">
        <v>5074.892015672874</v>
      </c>
    </row>
    <row r="39" spans="1:11" ht="12.75">
      <c r="A39" s="1404"/>
      <c r="B39" s="1405"/>
      <c r="C39" s="1406"/>
      <c r="D39" s="1406"/>
      <c r="E39" s="1406"/>
      <c r="F39" s="1407"/>
      <c r="G39" s="1406"/>
      <c r="H39" s="1406"/>
      <c r="I39" s="1406"/>
      <c r="J39" s="1406"/>
      <c r="K39" s="1407"/>
    </row>
    <row r="40" spans="1:11" ht="14.25">
      <c r="A40" s="1404" t="s">
        <v>877</v>
      </c>
      <c r="B40" s="1405">
        <v>128.21653965643145</v>
      </c>
      <c r="C40" s="1406">
        <v>84.24966746934507</v>
      </c>
      <c r="D40" s="1406">
        <v>80.91854182111824</v>
      </c>
      <c r="E40" s="1406">
        <v>89.19601686296875</v>
      </c>
      <c r="F40" s="1407">
        <v>382.5807658098635</v>
      </c>
      <c r="G40" s="1406">
        <v>78.9365373068314</v>
      </c>
      <c r="H40" s="1406">
        <v>107.23292251114789</v>
      </c>
      <c r="I40" s="1406">
        <v>102.73329351265818</v>
      </c>
      <c r="J40" s="1406">
        <v>247.3322238882588</v>
      </c>
      <c r="K40" s="1407">
        <v>536.2349772188962</v>
      </c>
    </row>
    <row r="41" spans="1:11" ht="14.25">
      <c r="A41" s="1422" t="s">
        <v>893</v>
      </c>
      <c r="B41" s="1423">
        <v>115.29120629093532</v>
      </c>
      <c r="C41" s="1424">
        <v>110.75415567779032</v>
      </c>
      <c r="D41" s="1424">
        <v>32.67765149428868</v>
      </c>
      <c r="E41" s="1424">
        <v>37.710102502374134</v>
      </c>
      <c r="F41" s="1425">
        <v>296.4331159653884</v>
      </c>
      <c r="G41" s="1424">
        <v>175.0510030022644</v>
      </c>
      <c r="H41" s="1424">
        <v>344.73036921594263</v>
      </c>
      <c r="I41" s="1424">
        <v>66.21143883200651</v>
      </c>
      <c r="J41" s="1424">
        <v>0</v>
      </c>
      <c r="K41" s="1425">
        <v>585.9928110502135</v>
      </c>
    </row>
    <row r="43" ht="13.5">
      <c r="A43" s="1426" t="s">
        <v>919</v>
      </c>
    </row>
    <row r="44" ht="13.5">
      <c r="A44" s="1427" t="s">
        <v>894</v>
      </c>
    </row>
    <row r="45" ht="12.75">
      <c r="A45" s="1378" t="s">
        <v>888</v>
      </c>
    </row>
    <row r="46" ht="13.5">
      <c r="A46" s="1379" t="s">
        <v>895</v>
      </c>
    </row>
    <row r="47" ht="12.75">
      <c r="A47" s="1380" t="s">
        <v>33</v>
      </c>
    </row>
    <row r="48" ht="13.5">
      <c r="A48" s="1428" t="s">
        <v>896</v>
      </c>
    </row>
    <row r="49" ht="13.5">
      <c r="A49" s="1428" t="s">
        <v>294</v>
      </c>
    </row>
    <row r="50" ht="13.5">
      <c r="A50" s="1428" t="s">
        <v>295</v>
      </c>
    </row>
    <row r="51" ht="12.75">
      <c r="A51" s="1428" t="s">
        <v>296</v>
      </c>
    </row>
    <row r="52" ht="13.5">
      <c r="A52" s="1426" t="s">
        <v>297</v>
      </c>
    </row>
    <row r="53" ht="13.5">
      <c r="A53" s="1426" t="s">
        <v>298</v>
      </c>
    </row>
    <row r="54" ht="13.5">
      <c r="A54" s="1426" t="s">
        <v>299</v>
      </c>
    </row>
    <row r="55" ht="12.75">
      <c r="A55" s="1429" t="s">
        <v>34</v>
      </c>
    </row>
    <row r="56" ht="9" customHeight="1">
      <c r="A56" s="1430"/>
    </row>
    <row r="57" ht="12.75">
      <c r="A57" s="1384" t="s">
        <v>627</v>
      </c>
    </row>
    <row r="58" ht="12.75">
      <c r="A58" s="1431"/>
    </row>
  </sheetData>
  <printOptions/>
  <pageMargins left="1.141732283464567" right="0.7480314960629921" top="0.7874015748031497" bottom="0.5905511811023623" header="0.5118110236220472" footer="0.5118110236220472"/>
  <pageSetup horizontalDpi="600" verticalDpi="600" orientation="landscape" paperSize="9" scale="65" r:id="rId1"/>
</worksheet>
</file>

<file path=xl/worksheets/sheet16.xml><?xml version="1.0" encoding="utf-8"?>
<worksheet xmlns="http://schemas.openxmlformats.org/spreadsheetml/2006/main" xmlns:r="http://schemas.openxmlformats.org/officeDocument/2006/relationships">
  <dimension ref="A1:AF59"/>
  <sheetViews>
    <sheetView view="pageBreakPreview" zoomScaleSheetLayoutView="100" workbookViewId="0" topLeftCell="A1">
      <pane xSplit="1" ySplit="1" topLeftCell="X2" activePane="bottomRight" state="frozen"/>
      <selection pane="topLeft" activeCell="A1" sqref="A1"/>
      <selection pane="topRight" activeCell="B1" sqref="B1"/>
      <selection pane="bottomLeft" activeCell="A4" sqref="A4"/>
      <selection pane="bottomRight" activeCell="A1" sqref="A1"/>
    </sheetView>
  </sheetViews>
  <sheetFormatPr defaultColWidth="9.00390625" defaultRowHeight="12.75"/>
  <cols>
    <col min="1" max="1" width="55.00390625" style="0" customWidth="1"/>
    <col min="17" max="17" width="55.00390625" style="0" customWidth="1"/>
  </cols>
  <sheetData>
    <row r="1" spans="1:32" s="1436" customFormat="1" ht="36" customHeight="1">
      <c r="A1" s="1432" t="s">
        <v>1141</v>
      </c>
      <c r="B1" s="1432"/>
      <c r="C1" s="1432"/>
      <c r="D1" s="1432"/>
      <c r="E1" s="1432"/>
      <c r="F1" s="1680"/>
      <c r="G1" s="1680"/>
      <c r="H1" s="1434"/>
      <c r="I1" s="1434"/>
      <c r="J1" s="1434"/>
      <c r="K1" s="1434"/>
      <c r="L1" s="1680"/>
      <c r="M1" s="1680"/>
      <c r="N1" s="1434"/>
      <c r="O1" s="1330"/>
      <c r="P1" s="1330" t="s">
        <v>647</v>
      </c>
      <c r="Q1" s="1432" t="s">
        <v>1141</v>
      </c>
      <c r="R1" s="1434"/>
      <c r="S1" s="1434"/>
      <c r="T1" s="1434"/>
      <c r="U1" s="1434"/>
      <c r="V1" s="1680"/>
      <c r="W1" s="1680"/>
      <c r="X1" s="1434"/>
      <c r="Y1" s="1434"/>
      <c r="Z1" s="1433"/>
      <c r="AA1" s="1434"/>
      <c r="AB1" s="1435"/>
      <c r="AC1" s="1433"/>
      <c r="AD1" s="1434"/>
      <c r="AE1" s="1330"/>
      <c r="AF1" s="1330" t="s">
        <v>647</v>
      </c>
    </row>
    <row r="2" spans="1:32" s="1336" customFormat="1" ht="12.75">
      <c r="A2" s="1445"/>
      <c r="B2" s="1437" t="s">
        <v>897</v>
      </c>
      <c r="C2" s="1437"/>
      <c r="D2" s="1438"/>
      <c r="E2" s="1437" t="s">
        <v>898</v>
      </c>
      <c r="F2" s="1437"/>
      <c r="G2" s="1438"/>
      <c r="H2" s="1437" t="s">
        <v>899</v>
      </c>
      <c r="I2" s="1437"/>
      <c r="J2" s="1438"/>
      <c r="K2" s="1437" t="s">
        <v>900</v>
      </c>
      <c r="L2" s="1437"/>
      <c r="M2" s="1438"/>
      <c r="N2" s="1439" t="s">
        <v>901</v>
      </c>
      <c r="O2" s="1437"/>
      <c r="P2" s="1438"/>
      <c r="Q2" s="1445"/>
      <c r="R2" s="1439" t="s">
        <v>902</v>
      </c>
      <c r="S2" s="1437"/>
      <c r="T2" s="1438"/>
      <c r="U2" s="1437" t="s">
        <v>903</v>
      </c>
      <c r="V2" s="1437"/>
      <c r="W2" s="1438"/>
      <c r="X2" s="1437" t="s">
        <v>904</v>
      </c>
      <c r="Y2" s="1437"/>
      <c r="Z2" s="1438"/>
      <c r="AA2" s="1437" t="s">
        <v>905</v>
      </c>
      <c r="AB2" s="1437"/>
      <c r="AC2" s="1438"/>
      <c r="AD2" s="1439" t="s">
        <v>906</v>
      </c>
      <c r="AE2" s="1437"/>
      <c r="AF2" s="1438"/>
    </row>
    <row r="3" spans="1:32" s="1336" customFormat="1" ht="12.75">
      <c r="A3" s="1337"/>
      <c r="B3" s="1440" t="s">
        <v>907</v>
      </c>
      <c r="C3" s="1440" t="s">
        <v>1429</v>
      </c>
      <c r="D3" s="1441" t="s">
        <v>610</v>
      </c>
      <c r="E3" s="1440" t="s">
        <v>907</v>
      </c>
      <c r="F3" s="1440" t="s">
        <v>1429</v>
      </c>
      <c r="G3" s="1441" t="s">
        <v>610</v>
      </c>
      <c r="H3" s="1440" t="s">
        <v>907</v>
      </c>
      <c r="I3" s="1440" t="s">
        <v>1429</v>
      </c>
      <c r="J3" s="1441" t="s">
        <v>610</v>
      </c>
      <c r="K3" s="1440" t="s">
        <v>907</v>
      </c>
      <c r="L3" s="1440" t="s">
        <v>1429</v>
      </c>
      <c r="M3" s="1441" t="s">
        <v>610</v>
      </c>
      <c r="N3" s="1440" t="s">
        <v>907</v>
      </c>
      <c r="O3" s="1440" t="s">
        <v>1429</v>
      </c>
      <c r="P3" s="1441" t="s">
        <v>610</v>
      </c>
      <c r="Q3" s="1337"/>
      <c r="R3" s="1440" t="s">
        <v>907</v>
      </c>
      <c r="S3" s="1440" t="s">
        <v>1429</v>
      </c>
      <c r="T3" s="1441" t="s">
        <v>610</v>
      </c>
      <c r="U3" s="1440" t="s">
        <v>907</v>
      </c>
      <c r="V3" s="1440" t="s">
        <v>1429</v>
      </c>
      <c r="W3" s="1441" t="s">
        <v>610</v>
      </c>
      <c r="X3" s="1440" t="s">
        <v>907</v>
      </c>
      <c r="Y3" s="1440" t="s">
        <v>1429</v>
      </c>
      <c r="Z3" s="1441" t="s">
        <v>610</v>
      </c>
      <c r="AA3" s="1440" t="s">
        <v>907</v>
      </c>
      <c r="AB3" s="1440" t="s">
        <v>1429</v>
      </c>
      <c r="AC3" s="1441" t="s">
        <v>610</v>
      </c>
      <c r="AD3" s="1442" t="s">
        <v>907</v>
      </c>
      <c r="AE3" s="1440" t="s">
        <v>1429</v>
      </c>
      <c r="AF3" s="1441" t="s">
        <v>610</v>
      </c>
    </row>
    <row r="4" spans="1:32" ht="14.25">
      <c r="A4" s="1446" t="s">
        <v>871</v>
      </c>
      <c r="B4" s="1447">
        <v>186.11041243276046</v>
      </c>
      <c r="C4" s="1447">
        <v>148.51678648190156</v>
      </c>
      <c r="D4" s="1447">
        <v>334.6271989146621</v>
      </c>
      <c r="E4" s="1448">
        <v>82.76260737730966</v>
      </c>
      <c r="F4" s="1447">
        <v>19.067668199994397</v>
      </c>
      <c r="G4" s="1449">
        <v>101.83027557730406</v>
      </c>
      <c r="H4" s="1447">
        <v>767.289804578772</v>
      </c>
      <c r="I4" s="1447">
        <v>84.51729466287067</v>
      </c>
      <c r="J4" s="1447">
        <v>851.8070992416426</v>
      </c>
      <c r="K4" s="1448">
        <v>99.43565913159043</v>
      </c>
      <c r="L4" s="1447">
        <v>21.26677680143664</v>
      </c>
      <c r="M4" s="1450">
        <v>120.70243593302708</v>
      </c>
      <c r="N4" s="1448">
        <v>1135.5984835204326</v>
      </c>
      <c r="O4" s="1447">
        <v>273.3685261462033</v>
      </c>
      <c r="P4" s="1449">
        <v>1408.967009666636</v>
      </c>
      <c r="Q4" s="1446" t="s">
        <v>871</v>
      </c>
      <c r="R4" s="1447">
        <v>849.8315976547555</v>
      </c>
      <c r="S4" s="1447">
        <v>145.19086164003178</v>
      </c>
      <c r="T4" s="1447">
        <v>995.0224592947872</v>
      </c>
      <c r="U4" s="1451">
        <v>183.79708909525039</v>
      </c>
      <c r="V4" s="1452">
        <v>30.12603356483776</v>
      </c>
      <c r="W4" s="1450">
        <v>213.92312266008815</v>
      </c>
      <c r="X4" s="1451">
        <v>661.4624119966246</v>
      </c>
      <c r="Y4" s="1452">
        <v>73.4132100448039</v>
      </c>
      <c r="Z4" s="1450">
        <v>734.8756220414285</v>
      </c>
      <c r="AA4" s="1447">
        <v>382.2890020281843</v>
      </c>
      <c r="AB4" s="1447">
        <v>23.53124143139909</v>
      </c>
      <c r="AC4" s="1447">
        <v>405.82024345958337</v>
      </c>
      <c r="AD4" s="1451">
        <v>2077.3801007748148</v>
      </c>
      <c r="AE4" s="1452">
        <v>272.26134668107255</v>
      </c>
      <c r="AF4" s="1450">
        <v>2349.6414474558874</v>
      </c>
    </row>
    <row r="5" spans="1:32" ht="12.75">
      <c r="A5" s="1453" t="s">
        <v>855</v>
      </c>
      <c r="B5" s="1454">
        <v>0</v>
      </c>
      <c r="C5" s="1454">
        <v>0</v>
      </c>
      <c r="D5" s="1454">
        <v>0</v>
      </c>
      <c r="E5" s="1455">
        <v>0</v>
      </c>
      <c r="F5" s="1454">
        <v>0</v>
      </c>
      <c r="G5" s="1456">
        <v>0</v>
      </c>
      <c r="H5" s="1454">
        <v>0</v>
      </c>
      <c r="I5" s="1454">
        <v>0</v>
      </c>
      <c r="J5" s="1454">
        <v>0</v>
      </c>
      <c r="K5" s="1455">
        <v>0</v>
      </c>
      <c r="L5" s="1454">
        <v>0</v>
      </c>
      <c r="M5" s="1456">
        <v>0</v>
      </c>
      <c r="N5" s="1455">
        <v>0</v>
      </c>
      <c r="O5" s="1454">
        <v>0</v>
      </c>
      <c r="P5" s="1456">
        <v>0</v>
      </c>
      <c r="Q5" s="1453" t="s">
        <v>855</v>
      </c>
      <c r="R5" s="1454">
        <v>0</v>
      </c>
      <c r="S5" s="1454">
        <v>0</v>
      </c>
      <c r="T5" s="1454">
        <v>0</v>
      </c>
      <c r="U5" s="1455">
        <v>0</v>
      </c>
      <c r="V5" s="1454">
        <v>0</v>
      </c>
      <c r="W5" s="1456">
        <v>0</v>
      </c>
      <c r="X5" s="1455">
        <v>0</v>
      </c>
      <c r="Y5" s="1454">
        <v>0</v>
      </c>
      <c r="Z5" s="1456">
        <v>0</v>
      </c>
      <c r="AA5" s="1454">
        <v>0</v>
      </c>
      <c r="AB5" s="1454">
        <v>0</v>
      </c>
      <c r="AC5" s="1454">
        <v>0</v>
      </c>
      <c r="AD5" s="1455">
        <v>0</v>
      </c>
      <c r="AE5" s="1454">
        <v>0</v>
      </c>
      <c r="AF5" s="1456">
        <v>0</v>
      </c>
    </row>
    <row r="6" spans="1:32" ht="12.75">
      <c r="A6" s="1453" t="s">
        <v>908</v>
      </c>
      <c r="B6" s="1454">
        <v>186.11041243276046</v>
      </c>
      <c r="C6" s="1454">
        <v>148.51678648190156</v>
      </c>
      <c r="D6" s="1454">
        <v>334.6271989146621</v>
      </c>
      <c r="E6" s="1455">
        <v>82.76260737730966</v>
      </c>
      <c r="F6" s="1454">
        <v>19.067668199994397</v>
      </c>
      <c r="G6" s="1456">
        <v>101.83027557730406</v>
      </c>
      <c r="H6" s="1454">
        <v>767.289804578772</v>
      </c>
      <c r="I6" s="1454">
        <v>84.51729466287067</v>
      </c>
      <c r="J6" s="1454">
        <v>851.8070992416426</v>
      </c>
      <c r="K6" s="1455">
        <v>99.43565913159043</v>
      </c>
      <c r="L6" s="1454">
        <v>21.26677680143664</v>
      </c>
      <c r="M6" s="1456">
        <v>120.70243593302708</v>
      </c>
      <c r="N6" s="1455">
        <v>1135.5984835204326</v>
      </c>
      <c r="O6" s="1454">
        <v>273.3685261462033</v>
      </c>
      <c r="P6" s="1456">
        <v>1408.967009666636</v>
      </c>
      <c r="Q6" s="1453" t="s">
        <v>908</v>
      </c>
      <c r="R6" s="1454">
        <v>849.8315976547555</v>
      </c>
      <c r="S6" s="1454">
        <v>145.19086164003178</v>
      </c>
      <c r="T6" s="1454">
        <v>995.0224592947872</v>
      </c>
      <c r="U6" s="1455">
        <v>183.79708909525039</v>
      </c>
      <c r="V6" s="1454">
        <v>30.12603356483776</v>
      </c>
      <c r="W6" s="1456">
        <v>213.92312266008815</v>
      </c>
      <c r="X6" s="1455">
        <v>661.4624119966246</v>
      </c>
      <c r="Y6" s="1454">
        <v>73.4132100448039</v>
      </c>
      <c r="Z6" s="1456">
        <v>734.8756220414285</v>
      </c>
      <c r="AA6" s="1454">
        <v>382.2890020281843</v>
      </c>
      <c r="AB6" s="1454">
        <v>23.53124143139909</v>
      </c>
      <c r="AC6" s="1454">
        <v>405.82024345958337</v>
      </c>
      <c r="AD6" s="1455">
        <v>2077.3801007748148</v>
      </c>
      <c r="AE6" s="1454">
        <v>272.26134668107255</v>
      </c>
      <c r="AF6" s="1456">
        <v>2349.6414474558874</v>
      </c>
    </row>
    <row r="7" spans="1:32" ht="14.25">
      <c r="A7" s="1457" t="s">
        <v>872</v>
      </c>
      <c r="B7" s="1458">
        <v>40.764643459708175</v>
      </c>
      <c r="C7" s="1458">
        <v>141.1068204150799</v>
      </c>
      <c r="D7" s="1458">
        <v>181.87146387478808</v>
      </c>
      <c r="E7" s="1459">
        <v>0.21</v>
      </c>
      <c r="F7" s="1458">
        <v>0</v>
      </c>
      <c r="G7" s="1460">
        <v>0.21</v>
      </c>
      <c r="H7" s="1458">
        <v>613.2146730816228</v>
      </c>
      <c r="I7" s="1458">
        <v>62.050386035916816</v>
      </c>
      <c r="J7" s="1458">
        <v>675.2650591175396</v>
      </c>
      <c r="K7" s="1459">
        <v>0.305</v>
      </c>
      <c r="L7" s="1458">
        <v>0</v>
      </c>
      <c r="M7" s="1460">
        <v>0.305</v>
      </c>
      <c r="N7" s="1459">
        <v>654.4943165413309</v>
      </c>
      <c r="O7" s="1458">
        <v>203.15720645099674</v>
      </c>
      <c r="P7" s="1460">
        <v>857.6515229923277</v>
      </c>
      <c r="Q7" s="1457" t="s">
        <v>872</v>
      </c>
      <c r="R7" s="1458">
        <v>747.002366197639</v>
      </c>
      <c r="S7" s="1458">
        <v>137.73136147455637</v>
      </c>
      <c r="T7" s="1458">
        <v>884.7337276721954</v>
      </c>
      <c r="U7" s="1459">
        <v>0.635</v>
      </c>
      <c r="V7" s="1458">
        <v>0</v>
      </c>
      <c r="W7" s="1460">
        <v>0.635</v>
      </c>
      <c r="X7" s="1459">
        <v>508.98648374270726</v>
      </c>
      <c r="Y7" s="1458">
        <v>53.09641622068097</v>
      </c>
      <c r="Z7" s="1460">
        <v>562.0828999633883</v>
      </c>
      <c r="AA7" s="1458">
        <v>2.1258373915920834</v>
      </c>
      <c r="AB7" s="1458">
        <v>0</v>
      </c>
      <c r="AC7" s="1458">
        <v>2.1258373915920834</v>
      </c>
      <c r="AD7" s="1459">
        <v>1258.7496873319383</v>
      </c>
      <c r="AE7" s="1458">
        <v>190.82777769523733</v>
      </c>
      <c r="AF7" s="1460">
        <v>1449.5774650271758</v>
      </c>
    </row>
    <row r="8" spans="1:32" ht="14.25">
      <c r="A8" s="1457" t="s">
        <v>873</v>
      </c>
      <c r="B8" s="1458">
        <v>69.63842858478905</v>
      </c>
      <c r="C8" s="1458">
        <v>-16.529562594230658</v>
      </c>
      <c r="D8" s="1458">
        <v>53.1088659905584</v>
      </c>
      <c r="E8" s="1459">
        <v>35.281921002990536</v>
      </c>
      <c r="F8" s="1458">
        <v>0</v>
      </c>
      <c r="G8" s="1460">
        <v>35.281921002990536</v>
      </c>
      <c r="H8" s="1458">
        <v>30.986877707502956</v>
      </c>
      <c r="I8" s="1458">
        <v>-1.9571861825425143</v>
      </c>
      <c r="J8" s="1458">
        <v>29.02969152496044</v>
      </c>
      <c r="K8" s="1459">
        <v>46.20039912111464</v>
      </c>
      <c r="L8" s="1458">
        <v>0</v>
      </c>
      <c r="M8" s="1460">
        <v>46.20039912111464</v>
      </c>
      <c r="N8" s="1459">
        <v>182.10762641639718</v>
      </c>
      <c r="O8" s="1458">
        <v>-18.486748776773172</v>
      </c>
      <c r="P8" s="1460">
        <v>163.620877639624</v>
      </c>
      <c r="Q8" s="1457" t="s">
        <v>873</v>
      </c>
      <c r="R8" s="1458">
        <v>4.859015857544488</v>
      </c>
      <c r="S8" s="1458">
        <v>-14.451797499102266</v>
      </c>
      <c r="T8" s="1458">
        <v>-9.592781641557774</v>
      </c>
      <c r="U8" s="1459">
        <v>101.12859468360074</v>
      </c>
      <c r="V8" s="1458">
        <v>0</v>
      </c>
      <c r="W8" s="1460">
        <v>101.12859468360074</v>
      </c>
      <c r="X8" s="1459">
        <v>11.33495601729608</v>
      </c>
      <c r="Y8" s="1458">
        <v>-2.078453770036895</v>
      </c>
      <c r="Z8" s="1460">
        <v>9.256502247259178</v>
      </c>
      <c r="AA8" s="1458">
        <v>94.68886064423245</v>
      </c>
      <c r="AB8" s="1458">
        <v>0</v>
      </c>
      <c r="AC8" s="1458">
        <v>94.68886064423245</v>
      </c>
      <c r="AD8" s="1459">
        <v>212.01142720267376</v>
      </c>
      <c r="AE8" s="1458">
        <v>-16.53025126913916</v>
      </c>
      <c r="AF8" s="1460">
        <v>195.48117593353462</v>
      </c>
    </row>
    <row r="9" spans="1:32" ht="12.75">
      <c r="A9" s="1457" t="s">
        <v>857</v>
      </c>
      <c r="B9" s="1458">
        <v>75.70734038826325</v>
      </c>
      <c r="C9" s="1458">
        <v>23.939528661052307</v>
      </c>
      <c r="D9" s="1458">
        <v>99.64686904931554</v>
      </c>
      <c r="E9" s="1459">
        <v>47.270686374319126</v>
      </c>
      <c r="F9" s="1458">
        <v>19.067668199994397</v>
      </c>
      <c r="G9" s="1460">
        <v>66.33835457431351</v>
      </c>
      <c r="H9" s="1458">
        <v>123.08825378964632</v>
      </c>
      <c r="I9" s="1458">
        <v>24.42409480949637</v>
      </c>
      <c r="J9" s="1458">
        <v>147.51234859914268</v>
      </c>
      <c r="K9" s="1459">
        <v>52.93026001047579</v>
      </c>
      <c r="L9" s="1458">
        <v>21.26677680143664</v>
      </c>
      <c r="M9" s="1460">
        <v>74.19703681191243</v>
      </c>
      <c r="N9" s="1459">
        <v>298.99654056270447</v>
      </c>
      <c r="O9" s="1458">
        <v>88.69806847197972</v>
      </c>
      <c r="P9" s="1460">
        <v>387.69460903468416</v>
      </c>
      <c r="Q9" s="1457" t="s">
        <v>857</v>
      </c>
      <c r="R9" s="1458">
        <v>97.97021559957182</v>
      </c>
      <c r="S9" s="1458">
        <v>21.911297664577678</v>
      </c>
      <c r="T9" s="1458">
        <v>119.8815132641495</v>
      </c>
      <c r="U9" s="1459">
        <v>82.03349441164964</v>
      </c>
      <c r="V9" s="1458">
        <v>30.12603356483776</v>
      </c>
      <c r="W9" s="1460">
        <v>112.1595279764874</v>
      </c>
      <c r="X9" s="1459">
        <v>141.14097223662122</v>
      </c>
      <c r="Y9" s="1458">
        <v>22.395247594159827</v>
      </c>
      <c r="Z9" s="1460">
        <v>163.53621983078102</v>
      </c>
      <c r="AA9" s="1458">
        <v>285.47430399235975</v>
      </c>
      <c r="AB9" s="1458">
        <v>23.53124143139909</v>
      </c>
      <c r="AC9" s="1458">
        <v>309.00554542375886</v>
      </c>
      <c r="AD9" s="1459">
        <v>606.6189862402025</v>
      </c>
      <c r="AE9" s="1458">
        <v>97.96382025497435</v>
      </c>
      <c r="AF9" s="1460">
        <v>704.5828064951768</v>
      </c>
    </row>
    <row r="10" spans="1:32" ht="12.75">
      <c r="A10" s="1356"/>
      <c r="B10" s="1458"/>
      <c r="C10" s="1458"/>
      <c r="D10" s="1458"/>
      <c r="E10" s="1459"/>
      <c r="F10" s="1458"/>
      <c r="G10" s="1460"/>
      <c r="H10" s="1458"/>
      <c r="I10" s="1458"/>
      <c r="J10" s="1458"/>
      <c r="K10" s="1459"/>
      <c r="L10" s="1458"/>
      <c r="M10" s="1460"/>
      <c r="N10" s="1459"/>
      <c r="O10" s="1458"/>
      <c r="P10" s="1460"/>
      <c r="Q10" s="1356"/>
      <c r="R10" s="1458"/>
      <c r="S10" s="1458"/>
      <c r="T10" s="1458"/>
      <c r="U10" s="1459"/>
      <c r="V10" s="1458"/>
      <c r="W10" s="1460"/>
      <c r="X10" s="1459"/>
      <c r="Y10" s="1458"/>
      <c r="Z10" s="1460"/>
      <c r="AA10" s="1458"/>
      <c r="AB10" s="1458"/>
      <c r="AC10" s="1458"/>
      <c r="AD10" s="1459"/>
      <c r="AE10" s="1458"/>
      <c r="AF10" s="1460"/>
    </row>
    <row r="11" spans="1:32" ht="12.75">
      <c r="A11" s="1446" t="s">
        <v>858</v>
      </c>
      <c r="B11" s="1447">
        <v>0</v>
      </c>
      <c r="C11" s="1447">
        <v>0</v>
      </c>
      <c r="D11" s="1447">
        <v>0</v>
      </c>
      <c r="E11" s="1448">
        <v>0</v>
      </c>
      <c r="F11" s="1447">
        <v>0</v>
      </c>
      <c r="G11" s="1449">
        <v>0</v>
      </c>
      <c r="H11" s="1447">
        <v>0</v>
      </c>
      <c r="I11" s="1447">
        <v>0</v>
      </c>
      <c r="J11" s="1447">
        <v>0</v>
      </c>
      <c r="K11" s="1448">
        <v>0</v>
      </c>
      <c r="L11" s="1447">
        <v>0</v>
      </c>
      <c r="M11" s="1449">
        <v>0</v>
      </c>
      <c r="N11" s="1448">
        <v>0</v>
      </c>
      <c r="O11" s="1447">
        <v>0</v>
      </c>
      <c r="P11" s="1449">
        <v>0</v>
      </c>
      <c r="Q11" s="1446" t="s">
        <v>858</v>
      </c>
      <c r="R11" s="1447">
        <v>0</v>
      </c>
      <c r="S11" s="1447">
        <v>0</v>
      </c>
      <c r="T11" s="1447">
        <v>0</v>
      </c>
      <c r="U11" s="1448">
        <v>0</v>
      </c>
      <c r="V11" s="1447">
        <v>0</v>
      </c>
      <c r="W11" s="1449">
        <v>0</v>
      </c>
      <c r="X11" s="1448">
        <v>0</v>
      </c>
      <c r="Y11" s="1447">
        <v>0</v>
      </c>
      <c r="Z11" s="1449">
        <v>0</v>
      </c>
      <c r="AA11" s="1447">
        <v>0</v>
      </c>
      <c r="AB11" s="1447">
        <v>0</v>
      </c>
      <c r="AC11" s="1447">
        <v>0</v>
      </c>
      <c r="AD11" s="1448">
        <v>0</v>
      </c>
      <c r="AE11" s="1447">
        <v>0</v>
      </c>
      <c r="AF11" s="1449">
        <v>0</v>
      </c>
    </row>
    <row r="12" spans="1:32" ht="12.75">
      <c r="A12" s="1453"/>
      <c r="B12" s="1458"/>
      <c r="C12" s="1458"/>
      <c r="D12" s="1458"/>
      <c r="E12" s="1459"/>
      <c r="F12" s="1458"/>
      <c r="G12" s="1460"/>
      <c r="H12" s="1458"/>
      <c r="I12" s="1458"/>
      <c r="J12" s="1458"/>
      <c r="K12" s="1459"/>
      <c r="L12" s="1458"/>
      <c r="M12" s="1460"/>
      <c r="N12" s="1459"/>
      <c r="O12" s="1458"/>
      <c r="P12" s="1460"/>
      <c r="Q12" s="1453"/>
      <c r="R12" s="1458"/>
      <c r="S12" s="1458"/>
      <c r="T12" s="1458"/>
      <c r="U12" s="1459"/>
      <c r="V12" s="1458"/>
      <c r="W12" s="1460"/>
      <c r="X12" s="1459"/>
      <c r="Y12" s="1458"/>
      <c r="Z12" s="1460"/>
      <c r="AA12" s="1458"/>
      <c r="AB12" s="1458"/>
      <c r="AC12" s="1458"/>
      <c r="AD12" s="1459"/>
      <c r="AE12" s="1458"/>
      <c r="AF12" s="1460"/>
    </row>
    <row r="13" spans="1:32" ht="14.25">
      <c r="A13" s="1446" t="s">
        <v>874</v>
      </c>
      <c r="B13" s="1447">
        <v>66.1362228906542</v>
      </c>
      <c r="C13" s="1447">
        <v>2.5594513884548764</v>
      </c>
      <c r="D13" s="1447">
        <v>68.69567427910907</v>
      </c>
      <c r="E13" s="1448">
        <v>54.740704300286325</v>
      </c>
      <c r="F13" s="1447">
        <v>6.80021259344807</v>
      </c>
      <c r="G13" s="1449">
        <v>61.540916893734405</v>
      </c>
      <c r="H13" s="1447">
        <v>74.82165554205648</v>
      </c>
      <c r="I13" s="1447">
        <v>2.8781732640472324</v>
      </c>
      <c r="J13" s="1447">
        <v>77.69982880610371</v>
      </c>
      <c r="K13" s="1448">
        <v>91.7968513600145</v>
      </c>
      <c r="L13" s="1447">
        <v>5.565483471544766</v>
      </c>
      <c r="M13" s="1449">
        <v>97.36233483155927</v>
      </c>
      <c r="N13" s="1448">
        <v>287.4954340930115</v>
      </c>
      <c r="O13" s="1447">
        <v>17.803320717494948</v>
      </c>
      <c r="P13" s="1449">
        <v>305.29875481050647</v>
      </c>
      <c r="Q13" s="1446" t="s">
        <v>874</v>
      </c>
      <c r="R13" s="1447">
        <v>276.95478577357824</v>
      </c>
      <c r="S13" s="1447">
        <v>5.456015586960727</v>
      </c>
      <c r="T13" s="1447">
        <v>282.410801360539</v>
      </c>
      <c r="U13" s="1448">
        <v>555.3394381210469</v>
      </c>
      <c r="V13" s="1447">
        <v>5.320199395279738</v>
      </c>
      <c r="W13" s="1449">
        <v>560.6596375163267</v>
      </c>
      <c r="X13" s="1448">
        <v>261.3226276393102</v>
      </c>
      <c r="Y13" s="1447">
        <v>4.715062163410716</v>
      </c>
      <c r="Z13" s="1449">
        <v>266.03768980272093</v>
      </c>
      <c r="AA13" s="1447">
        <v>282.5360789394431</v>
      </c>
      <c r="AB13" s="1447">
        <v>5.84045908691624</v>
      </c>
      <c r="AC13" s="1447">
        <v>288.37653802635936</v>
      </c>
      <c r="AD13" s="1448">
        <v>1376.1529304733785</v>
      </c>
      <c r="AE13" s="1447">
        <v>21.33173623256742</v>
      </c>
      <c r="AF13" s="1449">
        <v>1397.484666705946</v>
      </c>
    </row>
    <row r="14" spans="1:32" ht="12.75">
      <c r="A14" s="1453" t="s">
        <v>855</v>
      </c>
      <c r="B14" s="1454">
        <v>63.37409793464452</v>
      </c>
      <c r="C14" s="1454">
        <v>0.889102812244418</v>
      </c>
      <c r="D14" s="1454">
        <v>64.26320074688893</v>
      </c>
      <c r="E14" s="1455">
        <v>41.49049098396675</v>
      </c>
      <c r="F14" s="1454">
        <v>2.6667677691823934</v>
      </c>
      <c r="G14" s="1456">
        <v>44.15725875314914</v>
      </c>
      <c r="H14" s="1454">
        <v>68.16141408928547</v>
      </c>
      <c r="I14" s="1454">
        <v>0.059000000000000004</v>
      </c>
      <c r="J14" s="1454">
        <v>68.22041408928547</v>
      </c>
      <c r="K14" s="1455">
        <v>81.6492063565154</v>
      </c>
      <c r="L14" s="1454">
        <v>0.14707969413497085</v>
      </c>
      <c r="M14" s="1456">
        <v>81.79628605065038</v>
      </c>
      <c r="N14" s="1455">
        <v>254.67520936441213</v>
      </c>
      <c r="O14" s="1454">
        <v>3.761950275561782</v>
      </c>
      <c r="P14" s="1456">
        <v>258.4371596399739</v>
      </c>
      <c r="Q14" s="1453" t="s">
        <v>855</v>
      </c>
      <c r="R14" s="1454">
        <v>194.44185894463044</v>
      </c>
      <c r="S14" s="1454">
        <v>0.5468189999999999</v>
      </c>
      <c r="T14" s="1454">
        <v>194.98867794463044</v>
      </c>
      <c r="U14" s="1455">
        <v>549.4050890176746</v>
      </c>
      <c r="V14" s="1454">
        <v>0.11244716500239028</v>
      </c>
      <c r="W14" s="1456">
        <v>549.5175361826771</v>
      </c>
      <c r="X14" s="1455">
        <v>196.7561740845196</v>
      </c>
      <c r="Y14" s="1454">
        <v>0.093639</v>
      </c>
      <c r="Z14" s="1456">
        <v>196.8498130845196</v>
      </c>
      <c r="AA14" s="1454">
        <v>260.45465889340244</v>
      </c>
      <c r="AB14" s="1454">
        <v>0.257388</v>
      </c>
      <c r="AC14" s="1454">
        <v>260.71204689340243</v>
      </c>
      <c r="AD14" s="1455">
        <v>1201.057780940227</v>
      </c>
      <c r="AE14" s="1454">
        <v>1.0102931650023903</v>
      </c>
      <c r="AF14" s="1456">
        <v>1202.0680741052295</v>
      </c>
    </row>
    <row r="15" spans="1:32" ht="12.75">
      <c r="A15" s="1457" t="s">
        <v>857</v>
      </c>
      <c r="B15" s="1458">
        <v>2.3380658777603367</v>
      </c>
      <c r="C15" s="1458">
        <v>0.889102812244418</v>
      </c>
      <c r="D15" s="1458">
        <v>3.2271686900047545</v>
      </c>
      <c r="E15" s="1459">
        <v>2.6477677691823933</v>
      </c>
      <c r="F15" s="1458">
        <v>2.6667677691823934</v>
      </c>
      <c r="G15" s="1460">
        <v>5.314535538364787</v>
      </c>
      <c r="H15" s="1458">
        <v>1.958</v>
      </c>
      <c r="I15" s="1458">
        <v>0.059000000000000004</v>
      </c>
      <c r="J15" s="1458">
        <v>2.0170000000000003</v>
      </c>
      <c r="K15" s="1459">
        <v>6.556984706748541</v>
      </c>
      <c r="L15" s="1458">
        <v>0.14707969413497085</v>
      </c>
      <c r="M15" s="1460">
        <v>6.704064400883513</v>
      </c>
      <c r="N15" s="1459">
        <v>13.500818353691269</v>
      </c>
      <c r="O15" s="1458">
        <v>3.761950275561782</v>
      </c>
      <c r="P15" s="1460">
        <v>17.262768629253053</v>
      </c>
      <c r="Q15" s="1457" t="s">
        <v>857</v>
      </c>
      <c r="R15" s="1458">
        <v>21.455089000000005</v>
      </c>
      <c r="S15" s="1458">
        <v>0.5468189999999999</v>
      </c>
      <c r="T15" s="1458">
        <v>22.001908000000004</v>
      </c>
      <c r="U15" s="1459">
        <v>3.153635581839935</v>
      </c>
      <c r="V15" s="1458">
        <v>0.11244716500239028</v>
      </c>
      <c r="W15" s="1460">
        <v>3.2660827468423252</v>
      </c>
      <c r="X15" s="1459">
        <v>4.462087</v>
      </c>
      <c r="Y15" s="1458">
        <v>0.093639</v>
      </c>
      <c r="Z15" s="1460">
        <v>4.555726</v>
      </c>
      <c r="AA15" s="1458">
        <v>2.924794</v>
      </c>
      <c r="AB15" s="1458">
        <v>0.257388</v>
      </c>
      <c r="AC15" s="1458">
        <v>3.182182</v>
      </c>
      <c r="AD15" s="1459">
        <v>31.99560558183994</v>
      </c>
      <c r="AE15" s="1458">
        <v>1.0102931650023903</v>
      </c>
      <c r="AF15" s="1460">
        <v>33.00589874684233</v>
      </c>
    </row>
    <row r="16" spans="1:32" ht="14.25">
      <c r="A16" s="1457" t="s">
        <v>914</v>
      </c>
      <c r="B16" s="1458">
        <v>25.08073629761991</v>
      </c>
      <c r="C16" s="1458">
        <v>0</v>
      </c>
      <c r="D16" s="1458">
        <v>25.08073629761991</v>
      </c>
      <c r="E16" s="1459">
        <v>7.97224141915848</v>
      </c>
      <c r="F16" s="1458">
        <v>0</v>
      </c>
      <c r="G16" s="1460">
        <v>7.97224141915848</v>
      </c>
      <c r="H16" s="1458">
        <v>57.76445345246196</v>
      </c>
      <c r="I16" s="1458">
        <v>0</v>
      </c>
      <c r="J16" s="1458">
        <v>57.76445345246196</v>
      </c>
      <c r="K16" s="1459">
        <v>27.8743997842642</v>
      </c>
      <c r="L16" s="1458">
        <v>0</v>
      </c>
      <c r="M16" s="1460">
        <v>27.8743997842642</v>
      </c>
      <c r="N16" s="1459">
        <v>118.69183095350455</v>
      </c>
      <c r="O16" s="1458">
        <v>0</v>
      </c>
      <c r="P16" s="1460">
        <v>118.69183095350455</v>
      </c>
      <c r="Q16" s="1457" t="s">
        <v>914</v>
      </c>
      <c r="R16" s="1458">
        <v>159.55241921962357</v>
      </c>
      <c r="S16" s="1458">
        <v>0</v>
      </c>
      <c r="T16" s="1458">
        <v>159.55241921962357</v>
      </c>
      <c r="U16" s="1459">
        <v>532.7930712074733</v>
      </c>
      <c r="V16" s="1458">
        <v>0</v>
      </c>
      <c r="W16" s="1460">
        <v>532.7930712074733</v>
      </c>
      <c r="X16" s="1459">
        <v>186.1929275529087</v>
      </c>
      <c r="Y16" s="1458">
        <v>0</v>
      </c>
      <c r="Z16" s="1460">
        <v>186.1929275529087</v>
      </c>
      <c r="AA16" s="1458">
        <v>233.92755400651052</v>
      </c>
      <c r="AB16" s="1458">
        <v>0</v>
      </c>
      <c r="AC16" s="1458">
        <v>233.92755400651052</v>
      </c>
      <c r="AD16" s="1459">
        <v>1112.465971986516</v>
      </c>
      <c r="AE16" s="1458">
        <v>0</v>
      </c>
      <c r="AF16" s="1460">
        <v>1112.465971986516</v>
      </c>
    </row>
    <row r="17" spans="1:32" ht="12.75">
      <c r="A17" s="1457" t="s">
        <v>860</v>
      </c>
      <c r="B17" s="1458">
        <v>35.95529575926427</v>
      </c>
      <c r="C17" s="1458">
        <v>0</v>
      </c>
      <c r="D17" s="1458">
        <v>35.95529575926427</v>
      </c>
      <c r="E17" s="1459">
        <v>30.87048179562587</v>
      </c>
      <c r="F17" s="1458">
        <v>0</v>
      </c>
      <c r="G17" s="1460">
        <v>30.87048179562587</v>
      </c>
      <c r="H17" s="1458">
        <v>8.438960636823507</v>
      </c>
      <c r="I17" s="1458">
        <v>0</v>
      </c>
      <c r="J17" s="1458">
        <v>8.438960636823507</v>
      </c>
      <c r="K17" s="1459">
        <v>47.21782186550266</v>
      </c>
      <c r="L17" s="1458">
        <v>0</v>
      </c>
      <c r="M17" s="1460">
        <v>47.21782186550266</v>
      </c>
      <c r="N17" s="1459">
        <v>122.48256005721629</v>
      </c>
      <c r="O17" s="1458">
        <v>0</v>
      </c>
      <c r="P17" s="1460">
        <v>122.48256005721629</v>
      </c>
      <c r="Q17" s="1457" t="s">
        <v>860</v>
      </c>
      <c r="R17" s="1458">
        <v>13.434350725006835</v>
      </c>
      <c r="S17" s="1458">
        <v>0</v>
      </c>
      <c r="T17" s="1458">
        <v>13.434350725006835</v>
      </c>
      <c r="U17" s="1459">
        <v>13.458382228361451</v>
      </c>
      <c r="V17" s="1458">
        <v>0</v>
      </c>
      <c r="W17" s="1460">
        <v>13.458382228361451</v>
      </c>
      <c r="X17" s="1459">
        <v>6.101159531610912</v>
      </c>
      <c r="Y17" s="1458">
        <v>0</v>
      </c>
      <c r="Z17" s="1460">
        <v>6.101159531610912</v>
      </c>
      <c r="AA17" s="1458">
        <v>23.602310886891903</v>
      </c>
      <c r="AB17" s="1458">
        <v>0</v>
      </c>
      <c r="AC17" s="1458">
        <v>23.602310886891903</v>
      </c>
      <c r="AD17" s="1459">
        <v>56.5962033718711</v>
      </c>
      <c r="AE17" s="1458">
        <v>0</v>
      </c>
      <c r="AF17" s="1460">
        <v>56.5962033718711</v>
      </c>
    </row>
    <row r="18" spans="1:32" ht="12.75">
      <c r="A18" s="1453" t="s">
        <v>856</v>
      </c>
      <c r="B18" s="1454">
        <v>2.7621249560096786</v>
      </c>
      <c r="C18" s="1454">
        <v>1.6703485762104582</v>
      </c>
      <c r="D18" s="1454">
        <v>4.432473532220136</v>
      </c>
      <c r="E18" s="1455">
        <v>13.250213316319586</v>
      </c>
      <c r="F18" s="1454">
        <v>4.133444824265677</v>
      </c>
      <c r="G18" s="1456">
        <v>17.383658140585265</v>
      </c>
      <c r="H18" s="1454">
        <v>6.660241452771007</v>
      </c>
      <c r="I18" s="1454">
        <v>2.819173264047233</v>
      </c>
      <c r="J18" s="1454">
        <v>9.47941471681824</v>
      </c>
      <c r="K18" s="1455">
        <v>10.147645003499093</v>
      </c>
      <c r="L18" s="1454">
        <v>5.418403777409795</v>
      </c>
      <c r="M18" s="1456">
        <v>15.566048780908888</v>
      </c>
      <c r="N18" s="1455">
        <v>32.820224728599364</v>
      </c>
      <c r="O18" s="1454">
        <v>14.041370441933163</v>
      </c>
      <c r="P18" s="1456">
        <v>46.86159517053253</v>
      </c>
      <c r="Q18" s="1453" t="s">
        <v>856</v>
      </c>
      <c r="R18" s="1454">
        <v>82.51292682894783</v>
      </c>
      <c r="S18" s="1454">
        <v>4.909196586960727</v>
      </c>
      <c r="T18" s="1454">
        <v>87.42212341590856</v>
      </c>
      <c r="U18" s="1455">
        <v>5.9343491033722575</v>
      </c>
      <c r="V18" s="1454">
        <v>5.2077522302773485</v>
      </c>
      <c r="W18" s="1456">
        <v>11.142101333649606</v>
      </c>
      <c r="X18" s="1455">
        <v>64.56645355479058</v>
      </c>
      <c r="Y18" s="1454">
        <v>4.621423163410715</v>
      </c>
      <c r="Z18" s="1456">
        <v>69.18787671820131</v>
      </c>
      <c r="AA18" s="1454">
        <v>22.081420046040694</v>
      </c>
      <c r="AB18" s="1454">
        <v>5.58307108691624</v>
      </c>
      <c r="AC18" s="1454">
        <v>27.664491132956933</v>
      </c>
      <c r="AD18" s="1455">
        <v>175.09514953315136</v>
      </c>
      <c r="AE18" s="1454">
        <v>20.32144306756503</v>
      </c>
      <c r="AF18" s="1456">
        <v>195.4165926007164</v>
      </c>
    </row>
    <row r="19" spans="1:32" ht="12.75">
      <c r="A19" s="1457" t="s">
        <v>857</v>
      </c>
      <c r="B19" s="1458">
        <v>2.7621249560096786</v>
      </c>
      <c r="C19" s="1458">
        <v>1.6703485762104582</v>
      </c>
      <c r="D19" s="1458">
        <v>4.432473532220136</v>
      </c>
      <c r="E19" s="1459">
        <v>13.250213316319586</v>
      </c>
      <c r="F19" s="1458">
        <v>4.133444824265677</v>
      </c>
      <c r="G19" s="1460">
        <v>17.383658140585265</v>
      </c>
      <c r="H19" s="1458">
        <v>6.660241452771007</v>
      </c>
      <c r="I19" s="1458">
        <v>2.819173264047233</v>
      </c>
      <c r="J19" s="1458">
        <v>9.47941471681824</v>
      </c>
      <c r="K19" s="1459">
        <v>10.147645003499093</v>
      </c>
      <c r="L19" s="1458">
        <v>5.418403777409795</v>
      </c>
      <c r="M19" s="1460">
        <v>15.566048780908888</v>
      </c>
      <c r="N19" s="1459">
        <v>32.820224728599364</v>
      </c>
      <c r="O19" s="1458">
        <v>14.041370441933163</v>
      </c>
      <c r="P19" s="1460">
        <v>46.86159517053253</v>
      </c>
      <c r="Q19" s="1457" t="s">
        <v>857</v>
      </c>
      <c r="R19" s="1458">
        <v>82.51292682894783</v>
      </c>
      <c r="S19" s="1458">
        <v>4.909196586960727</v>
      </c>
      <c r="T19" s="1458">
        <v>87.42212341590856</v>
      </c>
      <c r="U19" s="1459">
        <v>5.9343491033722575</v>
      </c>
      <c r="V19" s="1458">
        <v>5.2077522302773485</v>
      </c>
      <c r="W19" s="1460">
        <v>11.142101333649606</v>
      </c>
      <c r="X19" s="1459">
        <v>64.56185192785982</v>
      </c>
      <c r="Y19" s="1458">
        <v>4.621423163410715</v>
      </c>
      <c r="Z19" s="1460">
        <v>69.18327509127053</v>
      </c>
      <c r="AA19" s="1458">
        <v>21.3502726559301</v>
      </c>
      <c r="AB19" s="1458">
        <v>5.58307108691624</v>
      </c>
      <c r="AC19" s="1458">
        <v>26.93334374284634</v>
      </c>
      <c r="AD19" s="1459">
        <v>174.35940051611</v>
      </c>
      <c r="AE19" s="1458">
        <v>20.32144306756503</v>
      </c>
      <c r="AF19" s="1460">
        <v>194.68084358367503</v>
      </c>
    </row>
    <row r="20" spans="1:32" ht="12.75">
      <c r="A20" s="1356"/>
      <c r="B20" s="1458"/>
      <c r="C20" s="1458"/>
      <c r="D20" s="1458"/>
      <c r="E20" s="1459"/>
      <c r="F20" s="1458"/>
      <c r="G20" s="1460"/>
      <c r="H20" s="1458"/>
      <c r="I20" s="1458"/>
      <c r="J20" s="1458"/>
      <c r="K20" s="1459"/>
      <c r="L20" s="1458"/>
      <c r="M20" s="1460"/>
      <c r="N20" s="1459"/>
      <c r="O20" s="1458"/>
      <c r="P20" s="1460"/>
      <c r="Q20" s="1356"/>
      <c r="R20" s="1458"/>
      <c r="S20" s="1458"/>
      <c r="T20" s="1458"/>
      <c r="U20" s="1459"/>
      <c r="V20" s="1458"/>
      <c r="W20" s="1460"/>
      <c r="X20" s="1459"/>
      <c r="Y20" s="1458"/>
      <c r="Z20" s="1460"/>
      <c r="AA20" s="1458"/>
      <c r="AB20" s="1458"/>
      <c r="AC20" s="1458"/>
      <c r="AD20" s="1459"/>
      <c r="AE20" s="1458"/>
      <c r="AF20" s="1460"/>
    </row>
    <row r="21" spans="1:32" ht="14.25">
      <c r="A21" s="1446" t="s">
        <v>915</v>
      </c>
      <c r="B21" s="1447">
        <v>33.41338087991819</v>
      </c>
      <c r="C21" s="1447">
        <v>3.731510260448191</v>
      </c>
      <c r="D21" s="1447">
        <v>37.14489114036638</v>
      </c>
      <c r="E21" s="1448">
        <v>58.59858723144152</v>
      </c>
      <c r="F21" s="1447">
        <v>12.01961487463613</v>
      </c>
      <c r="G21" s="1449">
        <v>70.61820210607765</v>
      </c>
      <c r="H21" s="1447">
        <v>119.8383895406047</v>
      </c>
      <c r="I21" s="1447">
        <v>10.341308264470323</v>
      </c>
      <c r="J21" s="1447">
        <v>130.179697805075</v>
      </c>
      <c r="K21" s="1448">
        <v>371.97386759375416</v>
      </c>
      <c r="L21" s="1447">
        <v>17.15776960028484</v>
      </c>
      <c r="M21" s="1449">
        <v>389.131637194039</v>
      </c>
      <c r="N21" s="1448">
        <v>583.8242252457186</v>
      </c>
      <c r="O21" s="1447">
        <v>43.25020299983949</v>
      </c>
      <c r="P21" s="1449">
        <v>627.074428245558</v>
      </c>
      <c r="Q21" s="1446" t="s">
        <v>915</v>
      </c>
      <c r="R21" s="1447">
        <v>42.61999612584455</v>
      </c>
      <c r="S21" s="1447">
        <v>15.438036918076248</v>
      </c>
      <c r="T21" s="1447">
        <v>58.0580330439208</v>
      </c>
      <c r="U21" s="1448">
        <v>236.69613977222102</v>
      </c>
      <c r="V21" s="1447">
        <v>31.818142596569356</v>
      </c>
      <c r="W21" s="1449">
        <v>268.51428236879036</v>
      </c>
      <c r="X21" s="1448">
        <v>346.97479832169137</v>
      </c>
      <c r="Y21" s="1447">
        <v>10.208635968128819</v>
      </c>
      <c r="Z21" s="1449">
        <v>357.18343428982024</v>
      </c>
      <c r="AA21" s="1447">
        <v>137.8439801280894</v>
      </c>
      <c r="AB21" s="1447">
        <v>26.68200261023936</v>
      </c>
      <c r="AC21" s="1447">
        <v>164.5259827383288</v>
      </c>
      <c r="AD21" s="1448">
        <v>764.1349143478463</v>
      </c>
      <c r="AE21" s="1447">
        <v>84.14681809301378</v>
      </c>
      <c r="AF21" s="1449">
        <v>848.2817324408601</v>
      </c>
    </row>
    <row r="22" spans="1:32" ht="12.75">
      <c r="A22" s="1453" t="s">
        <v>855</v>
      </c>
      <c r="B22" s="1454">
        <v>13.906140472828108</v>
      </c>
      <c r="C22" s="1454">
        <v>0.20636461876123793</v>
      </c>
      <c r="D22" s="1454">
        <v>14.112505091589346</v>
      </c>
      <c r="E22" s="1455">
        <v>18.9998146989915</v>
      </c>
      <c r="F22" s="1454">
        <v>1.2352147071514366</v>
      </c>
      <c r="G22" s="1456">
        <v>20.235029406142935</v>
      </c>
      <c r="H22" s="1454">
        <v>12.918686734609324</v>
      </c>
      <c r="I22" s="1454">
        <v>0.27554714995706825</v>
      </c>
      <c r="J22" s="1454">
        <v>13.19423388456639</v>
      </c>
      <c r="K22" s="1455">
        <v>246.76748928119505</v>
      </c>
      <c r="L22" s="1454">
        <v>4.646464103208705</v>
      </c>
      <c r="M22" s="1456">
        <v>251.41395338440373</v>
      </c>
      <c r="N22" s="1455">
        <v>292.592131187624</v>
      </c>
      <c r="O22" s="1454">
        <v>6.363590579078447</v>
      </c>
      <c r="P22" s="1456">
        <v>298.9557217667024</v>
      </c>
      <c r="Q22" s="1453" t="s">
        <v>855</v>
      </c>
      <c r="R22" s="1454">
        <v>16.511661551993672</v>
      </c>
      <c r="S22" s="1454">
        <v>0.4513144725057541</v>
      </c>
      <c r="T22" s="1454">
        <v>16.962976024499426</v>
      </c>
      <c r="U22" s="1455">
        <v>16.013372537846415</v>
      </c>
      <c r="V22" s="1454">
        <v>1.3804018453378124</v>
      </c>
      <c r="W22" s="1456">
        <v>17.39377438318423</v>
      </c>
      <c r="X22" s="1455">
        <v>27.549488026112982</v>
      </c>
      <c r="Y22" s="1454">
        <v>0.6900167655606934</v>
      </c>
      <c r="Z22" s="1456">
        <v>28.239504791673674</v>
      </c>
      <c r="AA22" s="1454">
        <v>32.08483500155806</v>
      </c>
      <c r="AB22" s="1454">
        <v>1.9193964854020722</v>
      </c>
      <c r="AC22" s="1454">
        <v>34.00423148696013</v>
      </c>
      <c r="AD22" s="1455">
        <v>92.15935711751114</v>
      </c>
      <c r="AE22" s="1454">
        <v>4.441129568806333</v>
      </c>
      <c r="AF22" s="1456">
        <v>96.60048668631745</v>
      </c>
    </row>
    <row r="23" spans="1:32" ht="12.75">
      <c r="A23" s="1457" t="s">
        <v>857</v>
      </c>
      <c r="B23" s="1458">
        <v>13.906140472828108</v>
      </c>
      <c r="C23" s="1458">
        <v>0.20636461876123793</v>
      </c>
      <c r="D23" s="1458">
        <v>14.112505091589346</v>
      </c>
      <c r="E23" s="1459">
        <v>18.9998146989915</v>
      </c>
      <c r="F23" s="1458">
        <v>1.2352147071514366</v>
      </c>
      <c r="G23" s="1460">
        <v>20.235029406142935</v>
      </c>
      <c r="H23" s="1458">
        <v>12.918686734609324</v>
      </c>
      <c r="I23" s="1458">
        <v>0.27554714995706825</v>
      </c>
      <c r="J23" s="1458">
        <v>13.19423388456639</v>
      </c>
      <c r="K23" s="1459">
        <v>246.76748928119505</v>
      </c>
      <c r="L23" s="1458">
        <v>4.646464103208705</v>
      </c>
      <c r="M23" s="1460">
        <v>251.41395338440373</v>
      </c>
      <c r="N23" s="1459">
        <v>292.592131187624</v>
      </c>
      <c r="O23" s="1458">
        <v>6.363590579078447</v>
      </c>
      <c r="P23" s="1460">
        <v>298.9557217667024</v>
      </c>
      <c r="Q23" s="1457" t="s">
        <v>857</v>
      </c>
      <c r="R23" s="1458">
        <v>16.511661551993672</v>
      </c>
      <c r="S23" s="1458">
        <v>0.4513144725057541</v>
      </c>
      <c r="T23" s="1458">
        <v>16.962976024499426</v>
      </c>
      <c r="U23" s="1459">
        <v>16.013372537846415</v>
      </c>
      <c r="V23" s="1458">
        <v>1.3804018453378124</v>
      </c>
      <c r="W23" s="1460">
        <v>17.39377438318423</v>
      </c>
      <c r="X23" s="1459">
        <v>27.549488026112982</v>
      </c>
      <c r="Y23" s="1458">
        <v>0.6900167655606934</v>
      </c>
      <c r="Z23" s="1460">
        <v>28.239504791673674</v>
      </c>
      <c r="AA23" s="1458">
        <v>32.08483500155806</v>
      </c>
      <c r="AB23" s="1458">
        <v>1.9193964854020722</v>
      </c>
      <c r="AC23" s="1458">
        <v>34.00423148696013</v>
      </c>
      <c r="AD23" s="1459">
        <v>92.15935711751114</v>
      </c>
      <c r="AE23" s="1458">
        <v>4.441129568806333</v>
      </c>
      <c r="AF23" s="1460">
        <v>96.60048668631745</v>
      </c>
    </row>
    <row r="24" spans="1:32" ht="12.75">
      <c r="A24" s="1453" t="s">
        <v>856</v>
      </c>
      <c r="B24" s="1454">
        <v>19.50724040709008</v>
      </c>
      <c r="C24" s="1454">
        <v>3.525145641686953</v>
      </c>
      <c r="D24" s="1454">
        <v>23.032386048777035</v>
      </c>
      <c r="E24" s="1455">
        <v>39.59877253245003</v>
      </c>
      <c r="F24" s="1454">
        <v>10.78440016748469</v>
      </c>
      <c r="G24" s="1456">
        <v>50.38317269993472</v>
      </c>
      <c r="H24" s="1454">
        <v>106.91970280599536</v>
      </c>
      <c r="I24" s="1454">
        <v>10.065761114513254</v>
      </c>
      <c r="J24" s="1454">
        <v>116.98546392050861</v>
      </c>
      <c r="K24" s="1455">
        <v>125.20637831255907</v>
      </c>
      <c r="L24" s="1454">
        <v>12.511305497076137</v>
      </c>
      <c r="M24" s="1456">
        <v>137.7176838096352</v>
      </c>
      <c r="N24" s="1455">
        <v>291.2320940580945</v>
      </c>
      <c r="O24" s="1454">
        <v>36.88661242076103</v>
      </c>
      <c r="P24" s="1456">
        <v>328.11870647885553</v>
      </c>
      <c r="Q24" s="1453" t="s">
        <v>856</v>
      </c>
      <c r="R24" s="1454">
        <v>26.108334573850875</v>
      </c>
      <c r="S24" s="1454">
        <v>14.986722445570493</v>
      </c>
      <c r="T24" s="1454">
        <v>41.09505701942137</v>
      </c>
      <c r="U24" s="1455">
        <v>220.6827672343746</v>
      </c>
      <c r="V24" s="1454">
        <v>30.437740751231548</v>
      </c>
      <c r="W24" s="1456">
        <v>251.12050798560617</v>
      </c>
      <c r="X24" s="1455">
        <v>319.42531029557847</v>
      </c>
      <c r="Y24" s="1454">
        <v>9.518619202568125</v>
      </c>
      <c r="Z24" s="1456">
        <v>328.94392949814653</v>
      </c>
      <c r="AA24" s="1454">
        <v>105.75914512653137</v>
      </c>
      <c r="AB24" s="1454">
        <v>24.762606124837284</v>
      </c>
      <c r="AC24" s="1454">
        <v>130.52175125136867</v>
      </c>
      <c r="AD24" s="1455">
        <v>671.9755572303354</v>
      </c>
      <c r="AE24" s="1454">
        <v>79.70568852420745</v>
      </c>
      <c r="AF24" s="1456">
        <v>751.6812457545427</v>
      </c>
    </row>
    <row r="25" spans="1:32" ht="12.75">
      <c r="A25" s="1457" t="s">
        <v>857</v>
      </c>
      <c r="B25" s="1458">
        <v>19.50724040709008</v>
      </c>
      <c r="C25" s="1458">
        <v>3.525145641686953</v>
      </c>
      <c r="D25" s="1458">
        <v>23.032386048777035</v>
      </c>
      <c r="E25" s="1459">
        <v>39.59877253245003</v>
      </c>
      <c r="F25" s="1458">
        <v>10.78440016748469</v>
      </c>
      <c r="G25" s="1460">
        <v>50.38317269993472</v>
      </c>
      <c r="H25" s="1458">
        <v>106.91970280599536</v>
      </c>
      <c r="I25" s="1458">
        <v>10.065761114513254</v>
      </c>
      <c r="J25" s="1458">
        <v>116.98546392050861</v>
      </c>
      <c r="K25" s="1459">
        <v>125.20637831255907</v>
      </c>
      <c r="L25" s="1458">
        <v>12.511305497076137</v>
      </c>
      <c r="M25" s="1460">
        <v>137.7176838096352</v>
      </c>
      <c r="N25" s="1459">
        <v>291.2320940580945</v>
      </c>
      <c r="O25" s="1458">
        <v>36.88661242076103</v>
      </c>
      <c r="P25" s="1460">
        <v>328.11870647885553</v>
      </c>
      <c r="Q25" s="1457" t="s">
        <v>857</v>
      </c>
      <c r="R25" s="1458">
        <v>26.108334573850875</v>
      </c>
      <c r="S25" s="1458">
        <v>14.986722445570493</v>
      </c>
      <c r="T25" s="1458">
        <v>41.09505701942137</v>
      </c>
      <c r="U25" s="1459">
        <v>220.6827672343746</v>
      </c>
      <c r="V25" s="1458">
        <v>30.437740751231548</v>
      </c>
      <c r="W25" s="1460">
        <v>251.12050798560617</v>
      </c>
      <c r="X25" s="1459">
        <v>319.42531029557847</v>
      </c>
      <c r="Y25" s="1458">
        <v>9.518619202568125</v>
      </c>
      <c r="Z25" s="1460">
        <v>328.94392949814653</v>
      </c>
      <c r="AA25" s="1458">
        <v>105.75914512653137</v>
      </c>
      <c r="AB25" s="1458">
        <v>24.762606124837284</v>
      </c>
      <c r="AC25" s="1458">
        <v>130.52175125136867</v>
      </c>
      <c r="AD25" s="1459">
        <v>671.9755572303354</v>
      </c>
      <c r="AE25" s="1458">
        <v>79.70568852420745</v>
      </c>
      <c r="AF25" s="1460">
        <v>751.6812457545427</v>
      </c>
    </row>
    <row r="26" spans="1:32" ht="12.75">
      <c r="A26" s="1359"/>
      <c r="B26" s="1458"/>
      <c r="C26" s="1458"/>
      <c r="D26" s="1458"/>
      <c r="E26" s="1459"/>
      <c r="F26" s="1458"/>
      <c r="G26" s="1460"/>
      <c r="H26" s="1458"/>
      <c r="I26" s="1458"/>
      <c r="J26" s="1458"/>
      <c r="K26" s="1459"/>
      <c r="L26" s="1458"/>
      <c r="M26" s="1460"/>
      <c r="N26" s="1459"/>
      <c r="O26" s="1458"/>
      <c r="P26" s="1460"/>
      <c r="Q26" s="1359"/>
      <c r="R26" s="1458"/>
      <c r="S26" s="1458"/>
      <c r="T26" s="1458"/>
      <c r="U26" s="1459"/>
      <c r="V26" s="1458"/>
      <c r="W26" s="1460"/>
      <c r="X26" s="1459"/>
      <c r="Y26" s="1458"/>
      <c r="Z26" s="1460"/>
      <c r="AA26" s="1458"/>
      <c r="AB26" s="1458"/>
      <c r="AC26" s="1458"/>
      <c r="AD26" s="1459"/>
      <c r="AE26" s="1458"/>
      <c r="AF26" s="1460"/>
    </row>
    <row r="27" spans="1:32" ht="12.75">
      <c r="A27" s="1446" t="s">
        <v>863</v>
      </c>
      <c r="B27" s="1447">
        <v>21.91947331666772</v>
      </c>
      <c r="C27" s="1447">
        <v>4.679659536028217</v>
      </c>
      <c r="D27" s="1447">
        <v>26.599132852695938</v>
      </c>
      <c r="E27" s="1448">
        <v>28.862614632239172</v>
      </c>
      <c r="F27" s="1447">
        <v>2.4104042308365594</v>
      </c>
      <c r="G27" s="1449">
        <v>31.27301886307573</v>
      </c>
      <c r="H27" s="1447">
        <v>71.14304423421802</v>
      </c>
      <c r="I27" s="1447">
        <v>4.8404180792865965</v>
      </c>
      <c r="J27" s="1447">
        <v>75.98346231350462</v>
      </c>
      <c r="K27" s="1448">
        <v>128.66871338745835</v>
      </c>
      <c r="L27" s="1447">
        <v>6.810880073865379</v>
      </c>
      <c r="M27" s="1449">
        <v>135.47959346132373</v>
      </c>
      <c r="N27" s="1448">
        <v>250.59384557058326</v>
      </c>
      <c r="O27" s="1447">
        <v>18.741361920016754</v>
      </c>
      <c r="P27" s="1449">
        <v>269.3352074906</v>
      </c>
      <c r="Q27" s="1446" t="s">
        <v>863</v>
      </c>
      <c r="R27" s="1447">
        <v>59.92552138307886</v>
      </c>
      <c r="S27" s="1447">
        <v>6.756182169747805</v>
      </c>
      <c r="T27" s="1447">
        <v>66.68170355282666</v>
      </c>
      <c r="U27" s="1448">
        <v>56.13263527816143</v>
      </c>
      <c r="V27" s="1447">
        <v>4.7506410224249445</v>
      </c>
      <c r="W27" s="1449">
        <v>60.88327630058638</v>
      </c>
      <c r="X27" s="1448">
        <v>809.5352712816755</v>
      </c>
      <c r="Y27" s="1447">
        <v>17.055699591012843</v>
      </c>
      <c r="Z27" s="1449">
        <v>826.5909708726883</v>
      </c>
      <c r="AA27" s="1447">
        <v>155.08726984525265</v>
      </c>
      <c r="AB27" s="1447">
        <v>4.495795136088504</v>
      </c>
      <c r="AC27" s="1447">
        <v>159.58306498134115</v>
      </c>
      <c r="AD27" s="1448">
        <v>1080.6806977881683</v>
      </c>
      <c r="AE27" s="1447">
        <v>33.058317919274096</v>
      </c>
      <c r="AF27" s="1449">
        <v>1113.7390157074424</v>
      </c>
    </row>
    <row r="28" spans="1:32" ht="12.75">
      <c r="A28" s="1360"/>
      <c r="B28" s="1458"/>
      <c r="C28" s="1458"/>
      <c r="D28" s="1458"/>
      <c r="E28" s="1459"/>
      <c r="F28" s="1458"/>
      <c r="G28" s="1460"/>
      <c r="H28" s="1458"/>
      <c r="I28" s="1458"/>
      <c r="J28" s="1458"/>
      <c r="K28" s="1459"/>
      <c r="L28" s="1458"/>
      <c r="M28" s="1460"/>
      <c r="N28" s="1459"/>
      <c r="O28" s="1458"/>
      <c r="P28" s="1460"/>
      <c r="Q28" s="1360"/>
      <c r="R28" s="1458"/>
      <c r="S28" s="1458"/>
      <c r="T28" s="1458"/>
      <c r="U28" s="1459"/>
      <c r="V28" s="1458"/>
      <c r="W28" s="1460"/>
      <c r="X28" s="1459"/>
      <c r="Y28" s="1458"/>
      <c r="Z28" s="1460"/>
      <c r="AA28" s="1458"/>
      <c r="AB28" s="1458"/>
      <c r="AC28" s="1458"/>
      <c r="AD28" s="1459"/>
      <c r="AE28" s="1458"/>
      <c r="AF28" s="1460"/>
    </row>
    <row r="29" spans="1:32" ht="12.75">
      <c r="A29" s="1461" t="s">
        <v>864</v>
      </c>
      <c r="B29" s="1462">
        <v>307.57948952000055</v>
      </c>
      <c r="C29" s="1462">
        <v>159.48740766683284</v>
      </c>
      <c r="D29" s="1462">
        <v>467.0668971868334</v>
      </c>
      <c r="E29" s="1463">
        <v>224.9645135412767</v>
      </c>
      <c r="F29" s="1462">
        <v>40.29789989891516</v>
      </c>
      <c r="G29" s="1464">
        <v>265.26241344019184</v>
      </c>
      <c r="H29" s="1462">
        <v>1033.0928938956513</v>
      </c>
      <c r="I29" s="1462">
        <v>102.5771942706748</v>
      </c>
      <c r="J29" s="1462">
        <v>1135.670088166326</v>
      </c>
      <c r="K29" s="1463">
        <v>691.8750914728174</v>
      </c>
      <c r="L29" s="1462">
        <v>50.80090994713163</v>
      </c>
      <c r="M29" s="1464">
        <v>742.676001419949</v>
      </c>
      <c r="N29" s="1463">
        <v>2257.511988429746</v>
      </c>
      <c r="O29" s="1462">
        <v>353.1634117835544</v>
      </c>
      <c r="P29" s="1464">
        <v>2610.6754002133002</v>
      </c>
      <c r="Q29" s="1461" t="s">
        <v>864</v>
      </c>
      <c r="R29" s="1462">
        <v>1229.3319009372572</v>
      </c>
      <c r="S29" s="1462">
        <v>172.84109631481655</v>
      </c>
      <c r="T29" s="1462">
        <v>1402.1729972520736</v>
      </c>
      <c r="U29" s="1463">
        <v>1031.9653022666798</v>
      </c>
      <c r="V29" s="1462">
        <v>72.0150165791118</v>
      </c>
      <c r="W29" s="1464">
        <v>1103.9803188457915</v>
      </c>
      <c r="X29" s="1463">
        <v>2079.295109239302</v>
      </c>
      <c r="Y29" s="1462">
        <v>105.39260776735628</v>
      </c>
      <c r="Z29" s="1464">
        <v>2184.687717006658</v>
      </c>
      <c r="AA29" s="1462">
        <v>957.7563309409695</v>
      </c>
      <c r="AB29" s="1462">
        <v>60.54949826464319</v>
      </c>
      <c r="AC29" s="1462">
        <v>1018.3058292056127</v>
      </c>
      <c r="AD29" s="1463">
        <v>5298.348643384208</v>
      </c>
      <c r="AE29" s="1462">
        <v>410.7982189259278</v>
      </c>
      <c r="AF29" s="1464">
        <v>5709.1468623101355</v>
      </c>
    </row>
    <row r="30" spans="1:32" ht="12.75">
      <c r="A30" s="1465"/>
      <c r="B30" s="1458"/>
      <c r="C30" s="1458"/>
      <c r="D30" s="1458"/>
      <c r="E30" s="1458"/>
      <c r="F30" s="1458"/>
      <c r="G30" s="1458"/>
      <c r="H30" s="1458"/>
      <c r="I30" s="1458"/>
      <c r="J30" s="1458"/>
      <c r="K30" s="1458"/>
      <c r="L30" s="1458"/>
      <c r="M30" s="1458"/>
      <c r="N30" s="1458"/>
      <c r="O30" s="1458"/>
      <c r="P30" s="1458"/>
      <c r="Q30" s="1465"/>
      <c r="R30" s="1458"/>
      <c r="S30" s="1458"/>
      <c r="T30" s="1458"/>
      <c r="U30" s="1458"/>
      <c r="V30" s="1458"/>
      <c r="W30" s="1458"/>
      <c r="X30" s="1458"/>
      <c r="Y30" s="1458"/>
      <c r="Z30" s="1458"/>
      <c r="AA30" s="1458"/>
      <c r="AB30" s="1458"/>
      <c r="AC30" s="1458"/>
      <c r="AD30" s="1458"/>
      <c r="AE30" s="1458"/>
      <c r="AF30" s="1458"/>
    </row>
    <row r="31" spans="1:32" ht="12.75">
      <c r="A31" s="1466" t="s">
        <v>865</v>
      </c>
      <c r="B31" s="1467"/>
      <c r="C31" s="1467"/>
      <c r="D31" s="1467"/>
      <c r="E31" s="1467"/>
      <c r="F31" s="1467"/>
      <c r="G31" s="1467"/>
      <c r="H31" s="1467"/>
      <c r="I31" s="1467"/>
      <c r="J31" s="1467"/>
      <c r="K31" s="1467"/>
      <c r="L31" s="1467"/>
      <c r="M31" s="1467"/>
      <c r="N31" s="1467"/>
      <c r="O31" s="1467"/>
      <c r="P31" s="1467"/>
      <c r="Q31" s="1466" t="s">
        <v>865</v>
      </c>
      <c r="R31" s="1467"/>
      <c r="S31" s="1467"/>
      <c r="T31" s="1467"/>
      <c r="U31" s="1467"/>
      <c r="V31" s="1467"/>
      <c r="W31" s="1467"/>
      <c r="X31" s="1467"/>
      <c r="Y31" s="1467"/>
      <c r="Z31" s="1467"/>
      <c r="AA31" s="1467"/>
      <c r="AB31" s="1467"/>
      <c r="AC31" s="1467"/>
      <c r="AD31" s="1467"/>
      <c r="AE31" s="1467"/>
      <c r="AF31" s="1467"/>
    </row>
    <row r="32" spans="1:32" ht="14.25">
      <c r="A32" s="1468" t="s">
        <v>916</v>
      </c>
      <c r="B32" s="1469">
        <v>230.29925111252794</v>
      </c>
      <c r="C32" s="1469">
        <v>158.39194023582718</v>
      </c>
      <c r="D32" s="1470">
        <v>388.6911913483551</v>
      </c>
      <c r="E32" s="1458">
        <v>164.47420785831844</v>
      </c>
      <c r="F32" s="1458">
        <v>36.39591742258133</v>
      </c>
      <c r="G32" s="1458">
        <v>200.87012528089977</v>
      </c>
      <c r="H32" s="1471">
        <v>952.0127930717564</v>
      </c>
      <c r="I32" s="1469">
        <v>102.24264712071775</v>
      </c>
      <c r="J32" s="1470">
        <v>1054.255440192474</v>
      </c>
      <c r="K32" s="1458">
        <v>363.4583958351069</v>
      </c>
      <c r="L32" s="1458">
        <v>46.00736614978795</v>
      </c>
      <c r="M32" s="1470">
        <v>409.4657619848948</v>
      </c>
      <c r="N32" s="1458">
        <v>1710.2446478777097</v>
      </c>
      <c r="O32" s="1458">
        <v>343.03787092891423</v>
      </c>
      <c r="P32" s="1470">
        <v>2053.282518806624</v>
      </c>
      <c r="Q32" s="1468" t="s">
        <v>916</v>
      </c>
      <c r="R32" s="1472">
        <v>1018.3783804406328</v>
      </c>
      <c r="S32" s="1473">
        <v>171.84296284231078</v>
      </c>
      <c r="T32" s="1474">
        <v>1190.2213432829435</v>
      </c>
      <c r="U32" s="1458">
        <v>466.54684071115867</v>
      </c>
      <c r="V32" s="1458">
        <v>70.52216756877161</v>
      </c>
      <c r="W32" s="1458">
        <v>537.0690082799304</v>
      </c>
      <c r="X32" s="1471">
        <v>1854.9894471286689</v>
      </c>
      <c r="Y32" s="1469">
        <v>104.60895200179559</v>
      </c>
      <c r="Z32" s="1470">
        <v>1959.5983991304645</v>
      </c>
      <c r="AA32" s="1471">
        <v>665.2168370460089</v>
      </c>
      <c r="AB32" s="1469">
        <v>58.372713779241124</v>
      </c>
      <c r="AC32" s="1470">
        <v>723.58955082525</v>
      </c>
      <c r="AD32" s="1471">
        <v>4005.13150532647</v>
      </c>
      <c r="AE32" s="1469">
        <v>405.3467961921191</v>
      </c>
      <c r="AF32" s="1470">
        <v>4410.478301518588</v>
      </c>
    </row>
    <row r="33" spans="1:32" ht="12.75">
      <c r="A33" s="1457" t="s">
        <v>866</v>
      </c>
      <c r="B33" s="1458">
        <v>77.28023840747262</v>
      </c>
      <c r="C33" s="1458">
        <v>1.095467431005656</v>
      </c>
      <c r="D33" s="1460">
        <v>78.37570583847828</v>
      </c>
      <c r="E33" s="1458">
        <v>60.49030568295824</v>
      </c>
      <c r="F33" s="1458">
        <v>3.9019824763338296</v>
      </c>
      <c r="G33" s="1458">
        <v>64.39228815929208</v>
      </c>
      <c r="H33" s="1459">
        <v>81.0801008238948</v>
      </c>
      <c r="I33" s="1458">
        <v>0.33454714995706825</v>
      </c>
      <c r="J33" s="1460">
        <v>81.41464797385186</v>
      </c>
      <c r="K33" s="1458">
        <v>328.41669563771046</v>
      </c>
      <c r="L33" s="1458">
        <v>4.793543797343676</v>
      </c>
      <c r="M33" s="1460">
        <v>333.21023943505406</v>
      </c>
      <c r="N33" s="1458">
        <v>547.2673405520361</v>
      </c>
      <c r="O33" s="1458">
        <v>10.12554085464023</v>
      </c>
      <c r="P33" s="1460">
        <v>557.3928814066763</v>
      </c>
      <c r="Q33" s="1457" t="s">
        <v>866</v>
      </c>
      <c r="R33" s="1475">
        <v>210.9535204966241</v>
      </c>
      <c r="S33" s="1476">
        <v>0.998133472505754</v>
      </c>
      <c r="T33" s="1477">
        <v>211.9516539691298</v>
      </c>
      <c r="U33" s="1458">
        <v>565.418461555521</v>
      </c>
      <c r="V33" s="1458">
        <v>1.4928490103402026</v>
      </c>
      <c r="W33" s="1458">
        <v>566.9113105658613</v>
      </c>
      <c r="X33" s="1459">
        <v>224.30566211063257</v>
      </c>
      <c r="Y33" s="1458">
        <v>0.7836557655606933</v>
      </c>
      <c r="Z33" s="1460">
        <v>225.0893178761933</v>
      </c>
      <c r="AA33" s="1459">
        <v>292.5394938949604</v>
      </c>
      <c r="AB33" s="1458">
        <v>2.1767844854020724</v>
      </c>
      <c r="AC33" s="1460">
        <v>294.7162783803625</v>
      </c>
      <c r="AD33" s="1459">
        <v>1293.2171380577383</v>
      </c>
      <c r="AE33" s="1458">
        <v>5.451422733808722</v>
      </c>
      <c r="AF33" s="1460">
        <v>1298.668560791547</v>
      </c>
    </row>
    <row r="34" spans="1:32" ht="12.75">
      <c r="A34" s="1457"/>
      <c r="B34" s="1458"/>
      <c r="C34" s="1458"/>
      <c r="D34" s="1460"/>
      <c r="E34" s="1458"/>
      <c r="F34" s="1458"/>
      <c r="G34" s="1458"/>
      <c r="H34" s="1459"/>
      <c r="I34" s="1458"/>
      <c r="J34" s="1460"/>
      <c r="K34" s="1458"/>
      <c r="L34" s="1458"/>
      <c r="M34" s="1460"/>
      <c r="N34" s="1458"/>
      <c r="O34" s="1458"/>
      <c r="P34" s="1460"/>
      <c r="Q34" s="1457"/>
      <c r="R34" s="1475"/>
      <c r="S34" s="1476"/>
      <c r="T34" s="1477"/>
      <c r="U34" s="1458"/>
      <c r="V34" s="1458"/>
      <c r="W34" s="1458"/>
      <c r="X34" s="1459"/>
      <c r="Y34" s="1458"/>
      <c r="Z34" s="1460"/>
      <c r="AA34" s="1459"/>
      <c r="AB34" s="1458"/>
      <c r="AC34" s="1460"/>
      <c r="AD34" s="1459"/>
      <c r="AE34" s="1458"/>
      <c r="AF34" s="1460"/>
    </row>
    <row r="35" spans="1:32" ht="12.75">
      <c r="A35" s="1457" t="s">
        <v>867</v>
      </c>
      <c r="B35" s="1458">
        <v>190.97926990284168</v>
      </c>
      <c r="C35" s="1458">
        <v>150.60316681772045</v>
      </c>
      <c r="D35" s="1460">
        <v>341.58243672056216</v>
      </c>
      <c r="E35" s="1458">
        <v>97.5616064454762</v>
      </c>
      <c r="F35" s="1458">
        <v>26.828788485578</v>
      </c>
      <c r="G35" s="1458">
        <v>124.3903949310542</v>
      </c>
      <c r="H35" s="1459">
        <v>773.0643827518727</v>
      </c>
      <c r="I35" s="1458">
        <v>86.74909053451782</v>
      </c>
      <c r="J35" s="1460">
        <v>859.8134732863906</v>
      </c>
      <c r="K35" s="1458">
        <v>122.27761209639596</v>
      </c>
      <c r="L35" s="1458">
        <v>27.347957814404246</v>
      </c>
      <c r="M35" s="1460">
        <v>149.6255699108002</v>
      </c>
      <c r="N35" s="1458">
        <v>1183.8828711965866</v>
      </c>
      <c r="O35" s="1458">
        <v>291.5290036522205</v>
      </c>
      <c r="P35" s="1460">
        <v>1475.4118748488072</v>
      </c>
      <c r="Q35" s="1457" t="s">
        <v>867</v>
      </c>
      <c r="R35" s="1475">
        <v>855.5665657590308</v>
      </c>
      <c r="S35" s="1476">
        <v>148.34125543065565</v>
      </c>
      <c r="T35" s="1477">
        <v>1003.9078211896865</v>
      </c>
      <c r="U35" s="1458">
        <v>202.58406349973438</v>
      </c>
      <c r="V35" s="1458">
        <v>37.98322346270797</v>
      </c>
      <c r="W35" s="1458">
        <v>240.56728696244235</v>
      </c>
      <c r="X35" s="1459">
        <v>678.3995687597181</v>
      </c>
      <c r="Y35" s="1458">
        <v>76.75983995908479</v>
      </c>
      <c r="Z35" s="1460">
        <v>755.159408718803</v>
      </c>
      <c r="AA35" s="1459">
        <v>401.85279727608525</v>
      </c>
      <c r="AB35" s="1458">
        <v>29.809252202191274</v>
      </c>
      <c r="AC35" s="1460">
        <v>431.66204947827646</v>
      </c>
      <c r="AD35" s="1459">
        <v>2138.4029952945684</v>
      </c>
      <c r="AE35" s="1458">
        <v>292.89357105463966</v>
      </c>
      <c r="AF35" s="1460">
        <v>2431.296566349208</v>
      </c>
    </row>
    <row r="36" spans="1:32" ht="12.75">
      <c r="A36" s="1457" t="s">
        <v>868</v>
      </c>
      <c r="B36" s="1458">
        <v>116.60021961715887</v>
      </c>
      <c r="C36" s="1458">
        <v>8.884240849112397</v>
      </c>
      <c r="D36" s="1460">
        <v>125.48446046627126</v>
      </c>
      <c r="E36" s="1458">
        <v>127.40290709580046</v>
      </c>
      <c r="F36" s="1458">
        <v>13.469111413337155</v>
      </c>
      <c r="G36" s="1458">
        <v>140.87201850913763</v>
      </c>
      <c r="H36" s="1459">
        <v>260.0285111437786</v>
      </c>
      <c r="I36" s="1458">
        <v>15.828103736157003</v>
      </c>
      <c r="J36" s="1460">
        <v>275.8566148799356</v>
      </c>
      <c r="K36" s="1458">
        <v>569.5974793764215</v>
      </c>
      <c r="L36" s="1458">
        <v>23.452952132727376</v>
      </c>
      <c r="M36" s="1460">
        <v>593.0504315091488</v>
      </c>
      <c r="N36" s="1458">
        <v>1073.6291172331594</v>
      </c>
      <c r="O36" s="1458">
        <v>61.63440813133393</v>
      </c>
      <c r="P36" s="1460">
        <v>1135.2635253644933</v>
      </c>
      <c r="Q36" s="1457" t="s">
        <v>868</v>
      </c>
      <c r="R36" s="1475">
        <v>373.7653351782262</v>
      </c>
      <c r="S36" s="1476">
        <v>24.499840884160868</v>
      </c>
      <c r="T36" s="1477">
        <v>398.2651760623871</v>
      </c>
      <c r="U36" s="1458">
        <v>829.3812387669453</v>
      </c>
      <c r="V36" s="1458">
        <v>34.03179311640383</v>
      </c>
      <c r="W36" s="1458">
        <v>863.413031883349</v>
      </c>
      <c r="X36" s="1459">
        <v>1400.8955404795834</v>
      </c>
      <c r="Y36" s="1458">
        <v>28.63276780827149</v>
      </c>
      <c r="Z36" s="1460">
        <v>1429.5283082878548</v>
      </c>
      <c r="AA36" s="1459">
        <v>555.9035336648842</v>
      </c>
      <c r="AB36" s="1458">
        <v>30.740246062451916</v>
      </c>
      <c r="AC36" s="1460">
        <v>586.6437797273361</v>
      </c>
      <c r="AD36" s="1459">
        <v>3159.945648089639</v>
      </c>
      <c r="AE36" s="1458">
        <v>117.90464787128812</v>
      </c>
      <c r="AF36" s="1460">
        <v>3277.8502959609273</v>
      </c>
    </row>
    <row r="37" spans="1:32" ht="12.75">
      <c r="A37" s="1457"/>
      <c r="B37" s="1458"/>
      <c r="C37" s="1458"/>
      <c r="D37" s="1460"/>
      <c r="E37" s="1458"/>
      <c r="F37" s="1458"/>
      <c r="G37" s="1458"/>
      <c r="H37" s="1459"/>
      <c r="I37" s="1458"/>
      <c r="J37" s="1460"/>
      <c r="K37" s="1458"/>
      <c r="L37" s="1458"/>
      <c r="M37" s="1460"/>
      <c r="N37" s="1458"/>
      <c r="O37" s="1458"/>
      <c r="P37" s="1460"/>
      <c r="Q37" s="1457"/>
      <c r="R37" s="1475"/>
      <c r="S37" s="1476"/>
      <c r="T37" s="1477"/>
      <c r="U37" s="1458"/>
      <c r="V37" s="1458"/>
      <c r="W37" s="1458"/>
      <c r="X37" s="1459"/>
      <c r="Y37" s="1458"/>
      <c r="Z37" s="1460"/>
      <c r="AA37" s="1459"/>
      <c r="AB37" s="1458"/>
      <c r="AC37" s="1460"/>
      <c r="AD37" s="1459"/>
      <c r="AE37" s="1458"/>
      <c r="AF37" s="1460"/>
    </row>
    <row r="38" spans="1:32" ht="14.25">
      <c r="A38" s="1457" t="s">
        <v>917</v>
      </c>
      <c r="B38" s="1458">
        <v>40.475657532082124</v>
      </c>
      <c r="C38" s="1458">
        <v>0.6974099660225449</v>
      </c>
      <c r="D38" s="1460">
        <v>41.17306749810467</v>
      </c>
      <c r="E38" s="1458">
        <v>26.62588341058006</v>
      </c>
      <c r="F38" s="1458">
        <v>0.44081628334649114</v>
      </c>
      <c r="G38" s="1458">
        <v>27.06669969392655</v>
      </c>
      <c r="H38" s="1459">
        <v>37.065569087849255</v>
      </c>
      <c r="I38" s="1458">
        <v>0.9194636904212551</v>
      </c>
      <c r="J38" s="1460">
        <v>37.98503277827051</v>
      </c>
      <c r="K38" s="1458">
        <v>68.45404456532506</v>
      </c>
      <c r="L38" s="1458">
        <v>1.2876091893266954</v>
      </c>
      <c r="M38" s="1460">
        <v>69.74165375465176</v>
      </c>
      <c r="N38" s="1458">
        <v>172.6211545958365</v>
      </c>
      <c r="O38" s="1458">
        <v>3.3452991291169867</v>
      </c>
      <c r="P38" s="1460">
        <v>175.9664537249535</v>
      </c>
      <c r="Q38" s="1457" t="s">
        <v>917</v>
      </c>
      <c r="R38" s="1475">
        <v>50.47054953198692</v>
      </c>
      <c r="S38" s="1476">
        <v>22.67276344344269</v>
      </c>
      <c r="T38" s="1477">
        <v>73.14331297542961</v>
      </c>
      <c r="U38" s="1458">
        <v>165.36119291807725</v>
      </c>
      <c r="V38" s="1458">
        <v>1.229572657427357</v>
      </c>
      <c r="W38" s="1458">
        <v>166.5907655755046</v>
      </c>
      <c r="X38" s="1459">
        <v>39.87329064078277</v>
      </c>
      <c r="Y38" s="1458">
        <v>1.752993685248581</v>
      </c>
      <c r="Z38" s="1460">
        <v>41.62628432603135</v>
      </c>
      <c r="AA38" s="1459">
        <v>93.3643316443698</v>
      </c>
      <c r="AB38" s="1458">
        <v>2.31736373639772</v>
      </c>
      <c r="AC38" s="1460">
        <v>95.68169538076751</v>
      </c>
      <c r="AD38" s="1459">
        <v>349.06936473521677</v>
      </c>
      <c r="AE38" s="1458">
        <v>27.972693522516348</v>
      </c>
      <c r="AF38" s="1460">
        <v>377.04205825773306</v>
      </c>
    </row>
    <row r="39" spans="1:32" ht="14.25">
      <c r="A39" s="1478" t="s">
        <v>918</v>
      </c>
      <c r="B39" s="1479">
        <v>35.90802881641042</v>
      </c>
      <c r="C39" s="1479">
        <v>0</v>
      </c>
      <c r="D39" s="1480">
        <v>35.90802881641042</v>
      </c>
      <c r="E39" s="1479">
        <v>0</v>
      </c>
      <c r="F39" s="1479">
        <v>0</v>
      </c>
      <c r="G39" s="1479">
        <v>0</v>
      </c>
      <c r="H39" s="1481">
        <v>33.12154711439648</v>
      </c>
      <c r="I39" s="1479">
        <v>0</v>
      </c>
      <c r="J39" s="1480">
        <v>33.12154711439648</v>
      </c>
      <c r="K39" s="1479">
        <v>158.08576252152216</v>
      </c>
      <c r="L39" s="1479">
        <v>0</v>
      </c>
      <c r="M39" s="1480">
        <v>158.08576252152216</v>
      </c>
      <c r="N39" s="1479">
        <v>227.11533845232907</v>
      </c>
      <c r="O39" s="1479">
        <v>0</v>
      </c>
      <c r="P39" s="1480">
        <v>227.11533845232907</v>
      </c>
      <c r="Q39" s="1478" t="s">
        <v>918</v>
      </c>
      <c r="R39" s="1482">
        <v>0.07857843326822883</v>
      </c>
      <c r="S39" s="1483">
        <v>0.03923790675399534</v>
      </c>
      <c r="T39" s="1484">
        <v>0.11781634002222419</v>
      </c>
      <c r="U39" s="1479">
        <v>78.13498681950429</v>
      </c>
      <c r="V39" s="1479">
        <v>0</v>
      </c>
      <c r="W39" s="1479">
        <v>78.13498681950429</v>
      </c>
      <c r="X39" s="1481">
        <v>18.45130444797482</v>
      </c>
      <c r="Y39" s="1479">
        <v>0</v>
      </c>
      <c r="Z39" s="1480">
        <v>18.45130444797482</v>
      </c>
      <c r="AA39" s="1481">
        <v>0</v>
      </c>
      <c r="AB39" s="1479">
        <v>0</v>
      </c>
      <c r="AC39" s="1480">
        <v>0</v>
      </c>
      <c r="AD39" s="1481">
        <v>96.66486970074735</v>
      </c>
      <c r="AE39" s="1479">
        <v>0.03923790675399534</v>
      </c>
      <c r="AF39" s="1480">
        <v>96.70410760750134</v>
      </c>
    </row>
    <row r="40" spans="1:32" ht="12.75">
      <c r="A40" s="1465"/>
      <c r="B40" s="1458"/>
      <c r="C40" s="1458"/>
      <c r="D40" s="1458"/>
      <c r="E40" s="1458"/>
      <c r="F40" s="1458"/>
      <c r="G40" s="1458"/>
      <c r="H40" s="1458"/>
      <c r="I40" s="1458"/>
      <c r="J40" s="1458"/>
      <c r="K40" s="1458"/>
      <c r="L40" s="1458"/>
      <c r="M40" s="1458"/>
      <c r="N40" s="1458"/>
      <c r="O40" s="1458"/>
      <c r="P40" s="1458"/>
      <c r="Q40" s="1465"/>
      <c r="AD40" s="1458"/>
      <c r="AE40" s="1458"/>
      <c r="AF40" s="1458"/>
    </row>
    <row r="41" spans="1:32" ht="12.75">
      <c r="A41" s="1465"/>
      <c r="B41" s="1465"/>
      <c r="C41" s="1465"/>
      <c r="D41" s="1465"/>
      <c r="E41" s="1465"/>
      <c r="F41" s="1465"/>
      <c r="G41" s="1465"/>
      <c r="H41" s="1465"/>
      <c r="I41" s="1465"/>
      <c r="J41" s="1465"/>
      <c r="K41" s="1465"/>
      <c r="L41" s="1465"/>
      <c r="M41" s="1465"/>
      <c r="N41" s="1465"/>
      <c r="O41" s="1465"/>
      <c r="P41" s="1465"/>
      <c r="Q41" s="1465"/>
      <c r="AD41" s="1465"/>
      <c r="AE41" s="1465"/>
      <c r="AF41" s="1465"/>
    </row>
    <row r="42" spans="1:32" ht="13.5">
      <c r="A42" s="1428" t="s">
        <v>529</v>
      </c>
      <c r="B42" s="1465"/>
      <c r="C42" s="1465"/>
      <c r="D42" s="1465"/>
      <c r="E42" s="1465"/>
      <c r="F42" s="1465"/>
      <c r="G42" s="1465"/>
      <c r="H42" s="1465"/>
      <c r="I42" s="1465"/>
      <c r="J42" s="1465"/>
      <c r="K42" s="1465"/>
      <c r="L42" s="1465"/>
      <c r="M42" s="1465"/>
      <c r="N42" s="1465"/>
      <c r="O42" s="1465"/>
      <c r="P42" s="1465"/>
      <c r="Q42" s="1428" t="s">
        <v>919</v>
      </c>
      <c r="AD42" s="1465"/>
      <c r="AE42" s="1465"/>
      <c r="AF42" s="1465"/>
    </row>
    <row r="43" spans="1:32" ht="13.5">
      <c r="A43" s="985" t="s">
        <v>300</v>
      </c>
      <c r="B43" s="1465"/>
      <c r="C43" s="1465"/>
      <c r="D43" s="1465"/>
      <c r="E43" s="1465"/>
      <c r="F43" s="1465"/>
      <c r="G43" s="1465"/>
      <c r="H43" s="1465"/>
      <c r="I43" s="1465"/>
      <c r="J43" s="1465"/>
      <c r="K43" s="1465"/>
      <c r="L43" s="1465"/>
      <c r="M43" s="1465"/>
      <c r="N43" s="1465"/>
      <c r="O43" s="1465"/>
      <c r="P43" s="1465"/>
      <c r="Q43" s="985" t="s">
        <v>894</v>
      </c>
      <c r="AD43" s="1465"/>
      <c r="AE43" s="1465"/>
      <c r="AF43" s="1465"/>
    </row>
    <row r="44" spans="1:32" ht="12.75">
      <c r="A44" s="790" t="s">
        <v>301</v>
      </c>
      <c r="B44" s="1465"/>
      <c r="C44" s="1465"/>
      <c r="D44" s="1465"/>
      <c r="E44" s="1465"/>
      <c r="F44" s="1465"/>
      <c r="G44" s="1465"/>
      <c r="H44" s="1465"/>
      <c r="I44" s="1465"/>
      <c r="J44" s="1465"/>
      <c r="K44" s="1465"/>
      <c r="L44" s="1465"/>
      <c r="M44" s="1465"/>
      <c r="N44" s="1465"/>
      <c r="O44" s="1465"/>
      <c r="P44" s="1465"/>
      <c r="Q44" s="790" t="s">
        <v>909</v>
      </c>
      <c r="AD44" s="1465"/>
      <c r="AE44" s="1465"/>
      <c r="AF44" s="1465"/>
    </row>
    <row r="45" spans="1:32" ht="13.5">
      <c r="A45" s="790" t="s">
        <v>302</v>
      </c>
      <c r="B45" s="1465"/>
      <c r="C45" s="1465"/>
      <c r="D45" s="1465"/>
      <c r="E45" s="1465"/>
      <c r="F45" s="1465"/>
      <c r="G45" s="1465"/>
      <c r="H45" s="1465"/>
      <c r="I45" s="1465"/>
      <c r="J45" s="1465"/>
      <c r="K45" s="1465"/>
      <c r="L45" s="1465"/>
      <c r="M45" s="1465"/>
      <c r="N45" s="1465"/>
      <c r="O45" s="1465"/>
      <c r="P45" s="1465"/>
      <c r="Q45" s="790" t="s">
        <v>920</v>
      </c>
      <c r="AD45" s="1465"/>
      <c r="AE45" s="1465"/>
      <c r="AF45" s="1465"/>
    </row>
    <row r="46" spans="1:32" ht="13.5">
      <c r="A46" s="1485" t="s">
        <v>1143</v>
      </c>
      <c r="B46" s="1465"/>
      <c r="C46" s="1465"/>
      <c r="D46" s="1465"/>
      <c r="E46" s="1465"/>
      <c r="F46" s="1465"/>
      <c r="G46" s="1465"/>
      <c r="H46" s="1465"/>
      <c r="I46" s="1465"/>
      <c r="J46" s="1465"/>
      <c r="K46" s="1465"/>
      <c r="L46" s="1465"/>
      <c r="M46" s="1465"/>
      <c r="N46" s="1465"/>
      <c r="O46" s="1465"/>
      <c r="P46" s="1465"/>
      <c r="Q46" s="1485" t="s">
        <v>1143</v>
      </c>
      <c r="AD46" s="1465"/>
      <c r="AE46" s="1465"/>
      <c r="AF46" s="1465"/>
    </row>
    <row r="47" spans="1:32" ht="12.75">
      <c r="A47" s="1486" t="s">
        <v>303</v>
      </c>
      <c r="B47" s="1465"/>
      <c r="C47" s="1465"/>
      <c r="D47" s="1465"/>
      <c r="E47" s="1465"/>
      <c r="F47" s="1465"/>
      <c r="G47" s="1465"/>
      <c r="H47" s="1465"/>
      <c r="I47" s="1465"/>
      <c r="J47" s="1465"/>
      <c r="K47" s="1465"/>
      <c r="L47" s="1465"/>
      <c r="M47" s="1465"/>
      <c r="N47" s="1465"/>
      <c r="O47" s="1465"/>
      <c r="P47" s="1465"/>
      <c r="Q47" s="1486" t="s">
        <v>1142</v>
      </c>
      <c r="AD47" s="1465"/>
      <c r="AE47" s="1465"/>
      <c r="AF47" s="1465"/>
    </row>
    <row r="48" spans="1:32" ht="13.5">
      <c r="A48" s="1428" t="s">
        <v>921</v>
      </c>
      <c r="B48" s="1465"/>
      <c r="C48" s="1465"/>
      <c r="D48" s="1465"/>
      <c r="E48" s="1465"/>
      <c r="F48" s="1465"/>
      <c r="G48" s="1465"/>
      <c r="H48" s="1465"/>
      <c r="I48" s="1465"/>
      <c r="J48" s="1465"/>
      <c r="K48" s="1465"/>
      <c r="L48" s="1465"/>
      <c r="M48" s="1465"/>
      <c r="N48" s="1465"/>
      <c r="O48" s="1465"/>
      <c r="P48" s="1465"/>
      <c r="Q48" s="1428" t="s">
        <v>921</v>
      </c>
      <c r="AD48" s="1465"/>
      <c r="AE48" s="1465"/>
      <c r="AF48" s="1465"/>
    </row>
    <row r="49" spans="1:32" ht="13.5">
      <c r="A49" s="1443" t="s">
        <v>304</v>
      </c>
      <c r="B49" s="1465"/>
      <c r="C49" s="1465"/>
      <c r="D49" s="1465"/>
      <c r="E49" s="1465"/>
      <c r="F49" s="1465"/>
      <c r="G49" s="1465"/>
      <c r="H49" s="1465"/>
      <c r="I49" s="1465"/>
      <c r="J49" s="1465"/>
      <c r="K49" s="1465"/>
      <c r="L49" s="1465"/>
      <c r="M49" s="1465"/>
      <c r="N49" s="1465"/>
      <c r="O49" s="1465"/>
      <c r="P49" s="1465"/>
      <c r="Q49" s="1443" t="s">
        <v>1144</v>
      </c>
      <c r="AD49" s="1465"/>
      <c r="AE49" s="1465"/>
      <c r="AF49" s="1465"/>
    </row>
    <row r="50" spans="1:32" ht="12.75">
      <c r="A50" s="1428" t="s">
        <v>305</v>
      </c>
      <c r="B50" s="1465"/>
      <c r="C50" s="1465"/>
      <c r="D50" s="1465"/>
      <c r="E50" s="1465"/>
      <c r="F50" s="1465"/>
      <c r="G50" s="1465"/>
      <c r="H50" s="1465"/>
      <c r="I50" s="1465"/>
      <c r="J50" s="1465"/>
      <c r="K50" s="1465"/>
      <c r="L50" s="1465"/>
      <c r="M50" s="1465"/>
      <c r="N50" s="1465"/>
      <c r="O50" s="1465"/>
      <c r="P50" s="1465"/>
      <c r="Q50" s="1428" t="s">
        <v>910</v>
      </c>
      <c r="AD50" s="1465"/>
      <c r="AE50" s="1465"/>
      <c r="AF50" s="1465"/>
    </row>
    <row r="51" spans="1:32" ht="13.5">
      <c r="A51" s="1428" t="s">
        <v>306</v>
      </c>
      <c r="B51" s="1465"/>
      <c r="C51" s="1465"/>
      <c r="D51" s="1465"/>
      <c r="E51" s="1465"/>
      <c r="F51" s="1465"/>
      <c r="G51" s="1465"/>
      <c r="H51" s="1465"/>
      <c r="I51" s="1465"/>
      <c r="J51" s="1465"/>
      <c r="K51" s="1465"/>
      <c r="L51" s="1465"/>
      <c r="M51" s="1465"/>
      <c r="N51" s="1465"/>
      <c r="O51" s="1465"/>
      <c r="P51" s="1465"/>
      <c r="Q51" s="1428" t="s">
        <v>1145</v>
      </c>
      <c r="AD51" s="1465"/>
      <c r="AE51" s="1465"/>
      <c r="AF51" s="1465"/>
    </row>
    <row r="52" spans="1:32" ht="12.75">
      <c r="A52" s="1428" t="s">
        <v>307</v>
      </c>
      <c r="B52" s="1465"/>
      <c r="C52" s="1465"/>
      <c r="D52" s="1465"/>
      <c r="E52" s="1465"/>
      <c r="F52" s="1465"/>
      <c r="G52" s="1465"/>
      <c r="H52" s="1465"/>
      <c r="I52" s="1465"/>
      <c r="J52" s="1465"/>
      <c r="K52" s="1465"/>
      <c r="L52" s="1465"/>
      <c r="M52" s="1465"/>
      <c r="N52" s="1465"/>
      <c r="O52" s="1465"/>
      <c r="P52" s="1465"/>
      <c r="Q52" s="1428" t="s">
        <v>911</v>
      </c>
      <c r="AD52" s="1465"/>
      <c r="AE52" s="1465"/>
      <c r="AF52" s="1465"/>
    </row>
    <row r="53" spans="1:32" ht="13.5">
      <c r="A53" s="1487" t="s">
        <v>308</v>
      </c>
      <c r="B53" s="1465"/>
      <c r="C53" s="1465"/>
      <c r="D53" s="1465"/>
      <c r="E53" s="1465"/>
      <c r="F53" s="1465"/>
      <c r="G53" s="1465"/>
      <c r="H53" s="1465"/>
      <c r="I53" s="1465"/>
      <c r="J53" s="1465"/>
      <c r="K53" s="1465"/>
      <c r="L53" s="1465"/>
      <c r="M53" s="1465"/>
      <c r="N53" s="1465"/>
      <c r="O53" s="1465"/>
      <c r="P53" s="1465"/>
      <c r="Q53" s="1487" t="s">
        <v>1146</v>
      </c>
      <c r="AD53" s="1465"/>
      <c r="AE53" s="1465"/>
      <c r="AF53" s="1465"/>
    </row>
    <row r="54" spans="1:32" ht="12.75">
      <c r="A54" s="805" t="s">
        <v>309</v>
      </c>
      <c r="B54" s="1465"/>
      <c r="C54" s="1465"/>
      <c r="D54" s="1465"/>
      <c r="E54" s="1465"/>
      <c r="F54" s="1465"/>
      <c r="G54" s="1465"/>
      <c r="H54" s="1465"/>
      <c r="I54" s="1465"/>
      <c r="J54" s="1465"/>
      <c r="K54" s="1465"/>
      <c r="L54" s="1465"/>
      <c r="M54" s="1465"/>
      <c r="N54" s="1465"/>
      <c r="O54" s="1465"/>
      <c r="P54" s="1465"/>
      <c r="Q54" s="805" t="s">
        <v>912</v>
      </c>
      <c r="AD54" s="1465"/>
      <c r="AE54" s="1465"/>
      <c r="AF54" s="1465"/>
    </row>
    <row r="55" spans="1:32" ht="13.5">
      <c r="A55" s="1428" t="s">
        <v>310</v>
      </c>
      <c r="B55" s="1465"/>
      <c r="C55" s="1465"/>
      <c r="D55" s="1465"/>
      <c r="E55" s="1465"/>
      <c r="F55" s="1465"/>
      <c r="G55" s="1465"/>
      <c r="H55" s="1465"/>
      <c r="I55" s="1465"/>
      <c r="J55" s="1465"/>
      <c r="K55" s="1465"/>
      <c r="L55" s="1465"/>
      <c r="M55" s="1465"/>
      <c r="N55" s="1465"/>
      <c r="O55" s="1465"/>
      <c r="P55" s="1465"/>
      <c r="Q55" s="1428" t="s">
        <v>1147</v>
      </c>
      <c r="AD55" s="1465"/>
      <c r="AE55" s="1465"/>
      <c r="AF55" s="1465"/>
    </row>
    <row r="56" spans="1:32" ht="13.5">
      <c r="A56" s="1428" t="s">
        <v>311</v>
      </c>
      <c r="B56" s="1465"/>
      <c r="C56" s="1465"/>
      <c r="D56" s="1465"/>
      <c r="E56" s="1465"/>
      <c r="F56" s="1465"/>
      <c r="G56" s="1465"/>
      <c r="H56" s="1465"/>
      <c r="I56" s="1465"/>
      <c r="J56" s="1465"/>
      <c r="K56" s="1465"/>
      <c r="L56" s="1465"/>
      <c r="M56" s="1465"/>
      <c r="N56" s="1465"/>
      <c r="O56" s="1465"/>
      <c r="P56" s="1465"/>
      <c r="Q56" s="1428" t="s">
        <v>1148</v>
      </c>
      <c r="AD56" s="1465"/>
      <c r="AE56" s="1465"/>
      <c r="AF56" s="1465"/>
    </row>
    <row r="57" spans="1:32" ht="12.75">
      <c r="A57" s="841" t="s">
        <v>312</v>
      </c>
      <c r="B57" s="1465"/>
      <c r="C57" s="1465"/>
      <c r="D57" s="1465"/>
      <c r="E57" s="1465"/>
      <c r="F57" s="1465"/>
      <c r="G57" s="1465"/>
      <c r="H57" s="1465"/>
      <c r="I57" s="1465"/>
      <c r="J57" s="1465"/>
      <c r="K57" s="1465"/>
      <c r="L57" s="1465"/>
      <c r="M57" s="1465"/>
      <c r="N57" s="1465"/>
      <c r="O57" s="1465"/>
      <c r="P57" s="1465"/>
      <c r="Q57" s="841" t="s">
        <v>913</v>
      </c>
      <c r="AD57" s="1465"/>
      <c r="AE57" s="1465"/>
      <c r="AF57" s="1465"/>
    </row>
    <row r="58" spans="1:17" ht="7.5" customHeight="1">
      <c r="A58" s="1488"/>
      <c r="Q58" s="1488"/>
    </row>
    <row r="59" spans="1:17" ht="15.75">
      <c r="A59" s="1444" t="s">
        <v>627</v>
      </c>
      <c r="Q59" s="1444" t="s">
        <v>627</v>
      </c>
    </row>
  </sheetData>
  <mergeCells count="3">
    <mergeCell ref="F1:G1"/>
    <mergeCell ref="L1:M1"/>
    <mergeCell ref="V1:W1"/>
  </mergeCells>
  <printOptions/>
  <pageMargins left="0.9448818897637796" right="0.7480314960629921" top="0.7874015748031497" bottom="0.3937007874015748" header="0.5118110236220472" footer="0.5118110236220472"/>
  <pageSetup horizontalDpi="600" verticalDpi="600" orientation="landscape" paperSize="9" scale="65" r:id="rId1"/>
</worksheet>
</file>

<file path=xl/worksheets/sheet17.xml><?xml version="1.0" encoding="utf-8"?>
<worksheet xmlns="http://schemas.openxmlformats.org/spreadsheetml/2006/main" xmlns:r="http://schemas.openxmlformats.org/officeDocument/2006/relationships">
  <dimension ref="A1:I121"/>
  <sheetViews>
    <sheetView view="pageBreakPreview" zoomScaleSheetLayoutView="100" workbookViewId="0" topLeftCell="A1">
      <selection activeCell="A47" sqref="A47"/>
    </sheetView>
  </sheetViews>
  <sheetFormatPr defaultColWidth="9.00390625" defaultRowHeight="12.75"/>
  <cols>
    <col min="1" max="1" width="39.625" style="1503" customWidth="1"/>
    <col min="2" max="8" width="9.125" style="1489" customWidth="1"/>
    <col min="9" max="9" width="9.625" style="1489" customWidth="1"/>
    <col min="10" max="16384" width="9.125" style="1489" customWidth="1"/>
  </cols>
  <sheetData>
    <row r="1" spans="1:9" ht="30" customHeight="1">
      <c r="A1" s="1681" t="s">
        <v>669</v>
      </c>
      <c r="B1" s="1681"/>
      <c r="C1" s="1681"/>
      <c r="D1" s="1681"/>
      <c r="E1" s="1681"/>
      <c r="F1" s="1681"/>
      <c r="G1" s="1681"/>
      <c r="H1" s="1681"/>
      <c r="I1" s="1681"/>
    </row>
    <row r="2" spans="1:9" ht="15" customHeight="1">
      <c r="A2" s="1505"/>
      <c r="B2" s="1505"/>
      <c r="C2" s="1505"/>
      <c r="D2" s="1505"/>
      <c r="E2" s="1505"/>
      <c r="F2" s="1505"/>
      <c r="G2" s="1505"/>
      <c r="H2" s="1505"/>
      <c r="I2" s="1330" t="s">
        <v>647</v>
      </c>
    </row>
    <row r="3" spans="1:9" ht="12">
      <c r="A3" s="1490"/>
      <c r="B3" s="1491" t="s">
        <v>950</v>
      </c>
      <c r="C3" s="1491" t="s">
        <v>1134</v>
      </c>
      <c r="D3" s="1491" t="s">
        <v>1135</v>
      </c>
      <c r="E3" s="1491" t="s">
        <v>1136</v>
      </c>
      <c r="F3" s="1491" t="s">
        <v>1137</v>
      </c>
      <c r="G3" s="1491" t="s">
        <v>1138</v>
      </c>
      <c r="H3" s="1491" t="s">
        <v>1139</v>
      </c>
      <c r="I3" s="1491" t="s">
        <v>1140</v>
      </c>
    </row>
    <row r="4" spans="1:9" ht="12">
      <c r="A4" s="1492"/>
      <c r="B4" s="1493"/>
      <c r="C4" s="1493"/>
      <c r="D4" s="1493"/>
      <c r="E4" s="1493"/>
      <c r="F4" s="1493"/>
      <c r="G4" s="1493"/>
      <c r="H4" s="1493"/>
      <c r="I4" s="1493"/>
    </row>
    <row r="5" spans="1:9" ht="12">
      <c r="A5" s="1494" t="s">
        <v>923</v>
      </c>
      <c r="B5" s="1495">
        <v>-6332.528761622011</v>
      </c>
      <c r="C5" s="1495">
        <v>-6256.21530819369</v>
      </c>
      <c r="D5" s="1495">
        <v>-6861.345290784561</v>
      </c>
      <c r="E5" s="1495">
        <v>-5983.439227284371</v>
      </c>
      <c r="F5" s="1495">
        <v>-6240.975343871983</v>
      </c>
      <c r="G5" s="1495">
        <v>-6098.915205456536</v>
      </c>
      <c r="H5" s="1495">
        <v>-6279.380756795646</v>
      </c>
      <c r="I5" s="1495">
        <v>-6635.284659182433</v>
      </c>
    </row>
    <row r="6" spans="1:9" ht="12">
      <c r="A6" s="1496"/>
      <c r="B6" s="1497"/>
      <c r="C6" s="1497"/>
      <c r="D6" s="1497"/>
      <c r="E6" s="1497"/>
      <c r="F6" s="1497"/>
      <c r="G6" s="1497"/>
      <c r="H6" s="1497"/>
      <c r="I6" s="1497"/>
    </row>
    <row r="7" spans="1:9" ht="12">
      <c r="A7" s="1494" t="s">
        <v>924</v>
      </c>
      <c r="B7" s="1495">
        <v>9938.172375372003</v>
      </c>
      <c r="C7" s="1495">
        <v>10847.513430165944</v>
      </c>
      <c r="D7" s="1495">
        <v>10854.88978934042</v>
      </c>
      <c r="E7" s="1495">
        <v>12093.215964128123</v>
      </c>
      <c r="F7" s="1495">
        <v>12032.500363574161</v>
      </c>
      <c r="G7" s="1495">
        <v>12527.512113798317</v>
      </c>
      <c r="H7" s="1495">
        <v>12719.896190647016</v>
      </c>
      <c r="I7" s="1495">
        <v>13127.518613471528</v>
      </c>
    </row>
    <row r="8" spans="1:9" ht="12">
      <c r="A8" s="1498" t="s">
        <v>925</v>
      </c>
      <c r="B8" s="1499">
        <v>94.33298049393937</v>
      </c>
      <c r="C8" s="1499">
        <v>98.60711789605281</v>
      </c>
      <c r="D8" s="1499">
        <v>107.03953301618573</v>
      </c>
      <c r="E8" s="1499">
        <v>-86.71424642694078</v>
      </c>
      <c r="F8" s="1499">
        <v>-60.80957428455848</v>
      </c>
      <c r="G8" s="1499">
        <v>-51.06263448916986</v>
      </c>
      <c r="H8" s="1499">
        <v>134.8783960552872</v>
      </c>
      <c r="I8" s="1499">
        <v>144.63544234029644</v>
      </c>
    </row>
    <row r="9" spans="1:9" ht="12">
      <c r="A9" s="1498" t="s">
        <v>926</v>
      </c>
      <c r="B9" s="1499">
        <v>91.19741402359175</v>
      </c>
      <c r="C9" s="1499">
        <v>94.76354031821118</v>
      </c>
      <c r="D9" s="1499">
        <v>101.86010970503905</v>
      </c>
      <c r="E9" s="1499">
        <v>104.73617673978643</v>
      </c>
      <c r="F9" s="1499">
        <v>131.28783744436475</v>
      </c>
      <c r="G9" s="1499">
        <v>137.0616334318509</v>
      </c>
      <c r="H9" s="1499">
        <v>149.37307857404392</v>
      </c>
      <c r="I9" s="1499">
        <v>139.2571573542087</v>
      </c>
    </row>
    <row r="10" spans="1:9" ht="12">
      <c r="A10" s="1498" t="s">
        <v>927</v>
      </c>
      <c r="B10" s="1499">
        <v>3.135566470347629</v>
      </c>
      <c r="C10" s="1499">
        <v>3.843577577841628</v>
      </c>
      <c r="D10" s="1499">
        <v>5.17942331114667</v>
      </c>
      <c r="E10" s="1499">
        <v>-191.4504231667272</v>
      </c>
      <c r="F10" s="1499">
        <v>-192.09741172892325</v>
      </c>
      <c r="G10" s="1499">
        <v>-188.12426792102076</v>
      </c>
      <c r="H10" s="1499">
        <v>-14.494682518756735</v>
      </c>
      <c r="I10" s="1499">
        <v>5.378284986087747</v>
      </c>
    </row>
    <row r="11" spans="1:9" ht="12">
      <c r="A11" s="1498" t="s">
        <v>928</v>
      </c>
      <c r="B11" s="1499">
        <v>698.4726961049187</v>
      </c>
      <c r="C11" s="1499">
        <v>692.5107618587429</v>
      </c>
      <c r="D11" s="1499">
        <v>626.9851765149647</v>
      </c>
      <c r="E11" s="1499">
        <v>648.2480055974072</v>
      </c>
      <c r="F11" s="1499">
        <v>674.2081239002495</v>
      </c>
      <c r="G11" s="1499">
        <v>596.2192979040607</v>
      </c>
      <c r="H11" s="1499">
        <v>689.8927704801159</v>
      </c>
      <c r="I11" s="1499">
        <v>679.0183654278807</v>
      </c>
    </row>
    <row r="12" spans="1:9" ht="12">
      <c r="A12" s="1498" t="s">
        <v>929</v>
      </c>
      <c r="B12" s="1499">
        <v>3.210622879819752</v>
      </c>
      <c r="C12" s="1499">
        <v>4.951718326135365</v>
      </c>
      <c r="D12" s="1499">
        <v>5.705428967898708</v>
      </c>
      <c r="E12" s="1499">
        <v>22.872286643410117</v>
      </c>
      <c r="F12" s="1499">
        <v>24.529820646212745</v>
      </c>
      <c r="G12" s="1499">
        <v>25.904017967590537</v>
      </c>
      <c r="H12" s="1499">
        <v>25.948319715437368</v>
      </c>
      <c r="I12" s="1499">
        <v>25.532836328866274</v>
      </c>
    </row>
    <row r="13" spans="1:9" ht="12">
      <c r="A13" s="1498" t="s">
        <v>930</v>
      </c>
      <c r="B13" s="1499">
        <v>695.2620732250989</v>
      </c>
      <c r="C13" s="1499">
        <v>687.5590435326076</v>
      </c>
      <c r="D13" s="1499">
        <v>621.2797475470659</v>
      </c>
      <c r="E13" s="1499">
        <v>625.375718953997</v>
      </c>
      <c r="F13" s="1499">
        <v>649.6783032540367</v>
      </c>
      <c r="G13" s="1499">
        <v>570.3152799364701</v>
      </c>
      <c r="H13" s="1499">
        <v>663.9444507646785</v>
      </c>
      <c r="I13" s="1499">
        <v>653.4855290990143</v>
      </c>
    </row>
    <row r="14" spans="1:9" ht="12">
      <c r="A14" s="1498" t="s">
        <v>931</v>
      </c>
      <c r="B14" s="1499">
        <v>644.9048086995421</v>
      </c>
      <c r="C14" s="1499">
        <v>645.3436145508698</v>
      </c>
      <c r="D14" s="1499">
        <v>588.689884951646</v>
      </c>
      <c r="E14" s="1499">
        <v>558.6679724051859</v>
      </c>
      <c r="F14" s="1499">
        <v>518.3967256013603</v>
      </c>
      <c r="G14" s="1499">
        <v>456.44863496001346</v>
      </c>
      <c r="H14" s="1499">
        <v>507.6170389695194</v>
      </c>
      <c r="I14" s="1499">
        <v>504.48002909901436</v>
      </c>
    </row>
    <row r="15" spans="1:9" ht="12">
      <c r="A15" s="1498" t="s">
        <v>314</v>
      </c>
      <c r="B15" s="1499">
        <v>50.35726452555692</v>
      </c>
      <c r="C15" s="1499">
        <v>42.21542898173768</v>
      </c>
      <c r="D15" s="1499">
        <v>32.589862595419845</v>
      </c>
      <c r="E15" s="1499">
        <v>66.7077465488111</v>
      </c>
      <c r="F15" s="1499">
        <v>131.2815776526764</v>
      </c>
      <c r="G15" s="1499">
        <v>113.8666449764566</v>
      </c>
      <c r="H15" s="1499">
        <v>156.3274117951592</v>
      </c>
      <c r="I15" s="1499">
        <v>149.00549999999998</v>
      </c>
    </row>
    <row r="16" spans="1:9" ht="12">
      <c r="A16" s="1498" t="s">
        <v>933</v>
      </c>
      <c r="B16" s="1499">
        <v>0</v>
      </c>
      <c r="C16" s="1499">
        <v>0</v>
      </c>
      <c r="D16" s="1499">
        <v>0</v>
      </c>
      <c r="E16" s="1499">
        <v>0</v>
      </c>
      <c r="F16" s="1499">
        <v>0</v>
      </c>
      <c r="G16" s="1499">
        <v>0</v>
      </c>
      <c r="H16" s="1499">
        <v>0</v>
      </c>
      <c r="I16" s="1499">
        <v>0</v>
      </c>
    </row>
    <row r="17" spans="1:9" ht="12">
      <c r="A17" s="1498" t="s">
        <v>934</v>
      </c>
      <c r="B17" s="1499">
        <v>3664.3087076021325</v>
      </c>
      <c r="C17" s="1499">
        <v>3856.6431299267515</v>
      </c>
      <c r="D17" s="1499">
        <v>3800.9916931654357</v>
      </c>
      <c r="E17" s="1499">
        <v>4677.451114241783</v>
      </c>
      <c r="F17" s="1499">
        <v>4671.2771052670205</v>
      </c>
      <c r="G17" s="1499">
        <v>4529.182117322782</v>
      </c>
      <c r="H17" s="1499">
        <v>4596.345989123909</v>
      </c>
      <c r="I17" s="1499">
        <v>4933.566262373919</v>
      </c>
    </row>
    <row r="18" spans="1:9" ht="12">
      <c r="A18" s="1498" t="s">
        <v>935</v>
      </c>
      <c r="B18" s="1499">
        <v>224.51543052823558</v>
      </c>
      <c r="C18" s="1499">
        <v>276.7975637742887</v>
      </c>
      <c r="D18" s="1499">
        <v>297.30045394592526</v>
      </c>
      <c r="E18" s="1499">
        <v>341.02204947170765</v>
      </c>
      <c r="F18" s="1499">
        <v>392.5671280840697</v>
      </c>
      <c r="G18" s="1499">
        <v>400.6513027104073</v>
      </c>
      <c r="H18" s="1499">
        <v>406.6610990109861</v>
      </c>
      <c r="I18" s="1499">
        <v>384.0647562908356</v>
      </c>
    </row>
    <row r="19" spans="1:9" ht="12">
      <c r="A19" s="1498" t="s">
        <v>936</v>
      </c>
      <c r="B19" s="1499">
        <v>65.26928005728514</v>
      </c>
      <c r="C19" s="1499">
        <v>70.98798911100145</v>
      </c>
      <c r="D19" s="1499">
        <v>95.4363360275153</v>
      </c>
      <c r="E19" s="1499">
        <v>103.33319760114914</v>
      </c>
      <c r="F19" s="1499">
        <v>244.6656934824251</v>
      </c>
      <c r="G19" s="1499">
        <v>157.81298055215447</v>
      </c>
      <c r="H19" s="1499">
        <v>163.72365733451156</v>
      </c>
      <c r="I19" s="1499">
        <v>156.88880991317112</v>
      </c>
    </row>
    <row r="20" spans="1:9" ht="12">
      <c r="A20" s="1498" t="s">
        <v>937</v>
      </c>
      <c r="B20" s="1499">
        <v>0</v>
      </c>
      <c r="C20" s="1499">
        <v>0</v>
      </c>
      <c r="D20" s="1499">
        <v>0</v>
      </c>
      <c r="E20" s="1499">
        <v>0</v>
      </c>
      <c r="F20" s="1499">
        <v>0</v>
      </c>
      <c r="G20" s="1499">
        <v>0</v>
      </c>
      <c r="H20" s="1499">
        <v>0</v>
      </c>
      <c r="I20" s="1499">
        <v>0</v>
      </c>
    </row>
    <row r="21" spans="1:9" ht="12">
      <c r="A21" s="1498" t="s">
        <v>938</v>
      </c>
      <c r="B21" s="1499">
        <v>0</v>
      </c>
      <c r="C21" s="1499">
        <v>0</v>
      </c>
      <c r="D21" s="1499">
        <v>0</v>
      </c>
      <c r="E21" s="1499">
        <v>0</v>
      </c>
      <c r="F21" s="1499">
        <v>0</v>
      </c>
      <c r="G21" s="1499">
        <v>0</v>
      </c>
      <c r="H21" s="1499">
        <v>0</v>
      </c>
      <c r="I21" s="1499">
        <v>0</v>
      </c>
    </row>
    <row r="22" spans="1:9" ht="12">
      <c r="A22" s="1498" t="s">
        <v>313</v>
      </c>
      <c r="B22" s="1499">
        <v>59.357408363712594</v>
      </c>
      <c r="C22" s="1499">
        <v>60.99405367542169</v>
      </c>
      <c r="D22" s="1499">
        <v>82.26481851694678</v>
      </c>
      <c r="E22" s="1499">
        <v>85.05749477204051</v>
      </c>
      <c r="F22" s="1499">
        <v>222.66659167719075</v>
      </c>
      <c r="G22" s="1499">
        <v>125.86881272912267</v>
      </c>
      <c r="H22" s="1499">
        <v>124.61563632831074</v>
      </c>
      <c r="I22" s="1499">
        <v>123.23719341660573</v>
      </c>
    </row>
    <row r="23" spans="1:9" ht="12">
      <c r="A23" s="1498" t="s">
        <v>940</v>
      </c>
      <c r="B23" s="1499">
        <v>5.911871693572549</v>
      </c>
      <c r="C23" s="1499">
        <v>9.993935435579777</v>
      </c>
      <c r="D23" s="1499">
        <v>13.171517510568503</v>
      </c>
      <c r="E23" s="1499">
        <v>18.275702829108614</v>
      </c>
      <c r="F23" s="1499">
        <v>21.999101805234346</v>
      </c>
      <c r="G23" s="1499">
        <v>31.944167823031805</v>
      </c>
      <c r="H23" s="1499">
        <v>39.108021006200794</v>
      </c>
      <c r="I23" s="1499">
        <v>33.65161649656539</v>
      </c>
    </row>
    <row r="24" spans="1:9" ht="12">
      <c r="A24" s="1498" t="s">
        <v>941</v>
      </c>
      <c r="B24" s="1499">
        <v>1592.9306279175594</v>
      </c>
      <c r="C24" s="1499">
        <v>1770.6138212421326</v>
      </c>
      <c r="D24" s="1499">
        <v>1679.6790211828227</v>
      </c>
      <c r="E24" s="1499">
        <v>2026.6503377082877</v>
      </c>
      <c r="F24" s="1499">
        <v>1981.8374398592923</v>
      </c>
      <c r="G24" s="1499">
        <v>2110.8302050791735</v>
      </c>
      <c r="H24" s="1499">
        <v>2150.366872376433</v>
      </c>
      <c r="I24" s="1499">
        <v>2494.980668053972</v>
      </c>
    </row>
    <row r="25" spans="1:9" ht="12">
      <c r="A25" s="1498" t="s">
        <v>942</v>
      </c>
      <c r="B25" s="1499">
        <v>1781.5933690990523</v>
      </c>
      <c r="C25" s="1499">
        <v>1738.2437557993285</v>
      </c>
      <c r="D25" s="1499">
        <v>1728.5758820091723</v>
      </c>
      <c r="E25" s="1499">
        <v>2206.4455294606387</v>
      </c>
      <c r="F25" s="1499">
        <v>2052.206843841234</v>
      </c>
      <c r="G25" s="1499">
        <v>1859.8876289810462</v>
      </c>
      <c r="H25" s="1499">
        <v>1875.5943604019776</v>
      </c>
      <c r="I25" s="1499">
        <v>1897.6320281159406</v>
      </c>
    </row>
    <row r="26" spans="1:9" ht="12">
      <c r="A26" s="1498" t="s">
        <v>937</v>
      </c>
      <c r="B26" s="1499">
        <v>11.770450397018147</v>
      </c>
      <c r="C26" s="1499">
        <v>11.770450397018147</v>
      </c>
      <c r="D26" s="1499">
        <v>11.770450397018147</v>
      </c>
      <c r="E26" s="1499">
        <v>11.770450397018147</v>
      </c>
      <c r="F26" s="1499">
        <v>11.406921869487634</v>
      </c>
      <c r="G26" s="1499">
        <v>11.406921869487634</v>
      </c>
      <c r="H26" s="1499">
        <v>11.406921869487634</v>
      </c>
      <c r="I26" s="1499">
        <v>11.406410577606438</v>
      </c>
    </row>
    <row r="27" spans="1:9" ht="12">
      <c r="A27" s="1498" t="s">
        <v>938</v>
      </c>
      <c r="B27" s="1499">
        <v>1688.5546080615388</v>
      </c>
      <c r="C27" s="1499">
        <v>1675.5128436034831</v>
      </c>
      <c r="D27" s="1499">
        <v>1652.9685950772816</v>
      </c>
      <c r="E27" s="1499">
        <v>1441.3642558325623</v>
      </c>
      <c r="F27" s="1499">
        <v>1526.8808127444613</v>
      </c>
      <c r="G27" s="1499">
        <v>1636.9534929876318</v>
      </c>
      <c r="H27" s="1499">
        <v>1649.9600919839656</v>
      </c>
      <c r="I27" s="1499">
        <v>1682.106511481059</v>
      </c>
    </row>
    <row r="28" spans="1:9" ht="12">
      <c r="A28" s="1498" t="s">
        <v>939</v>
      </c>
      <c r="B28" s="1499">
        <v>81.26831064049534</v>
      </c>
      <c r="C28" s="1499">
        <v>50.9604617988271</v>
      </c>
      <c r="D28" s="1499">
        <v>63.83683653487267</v>
      </c>
      <c r="E28" s="1499">
        <v>753.310823231058</v>
      </c>
      <c r="F28" s="1499">
        <v>513.9191092272846</v>
      </c>
      <c r="G28" s="1499">
        <v>211.52721412392694</v>
      </c>
      <c r="H28" s="1499">
        <v>214.22734654852417</v>
      </c>
      <c r="I28" s="1499">
        <v>204.11910605727493</v>
      </c>
    </row>
    <row r="29" spans="1:9" ht="12">
      <c r="A29" s="1498" t="s">
        <v>940</v>
      </c>
      <c r="B29" s="1499">
        <v>0</v>
      </c>
      <c r="C29" s="1499">
        <v>0</v>
      </c>
      <c r="D29" s="1499">
        <v>0</v>
      </c>
      <c r="E29" s="1499">
        <v>0</v>
      </c>
      <c r="F29" s="1499">
        <v>0</v>
      </c>
      <c r="G29" s="1499">
        <v>0</v>
      </c>
      <c r="H29" s="1499">
        <v>0</v>
      </c>
      <c r="I29" s="1499">
        <v>0</v>
      </c>
    </row>
    <row r="30" spans="1:9" ht="12">
      <c r="A30" s="1498" t="s">
        <v>943</v>
      </c>
      <c r="B30" s="1499">
        <v>5481.057991171013</v>
      </c>
      <c r="C30" s="1499">
        <v>6199.752420484398</v>
      </c>
      <c r="D30" s="1499">
        <v>6319.873386643832</v>
      </c>
      <c r="E30" s="1499">
        <v>6854.2310907158735</v>
      </c>
      <c r="F30" s="1499">
        <v>6747.824708691451</v>
      </c>
      <c r="G30" s="1499">
        <v>7453.173333060644</v>
      </c>
      <c r="H30" s="1499">
        <v>7298.779034987704</v>
      </c>
      <c r="I30" s="1499">
        <v>7370.298543329431</v>
      </c>
    </row>
    <row r="31" spans="1:9" ht="12">
      <c r="A31" s="1498"/>
      <c r="B31" s="1497"/>
      <c r="C31" s="1497"/>
      <c r="D31" s="1497"/>
      <c r="E31" s="1497"/>
      <c r="F31" s="1497"/>
      <c r="G31" s="1497"/>
      <c r="H31" s="1497"/>
      <c r="I31" s="1497"/>
    </row>
    <row r="32" spans="1:9" ht="12">
      <c r="A32" s="1494" t="s">
        <v>944</v>
      </c>
      <c r="B32" s="1495">
        <v>16270.701136994016</v>
      </c>
      <c r="C32" s="1495">
        <v>17103.728738359634</v>
      </c>
      <c r="D32" s="1495">
        <v>17716.23508012498</v>
      </c>
      <c r="E32" s="1495">
        <v>18076.655191412494</v>
      </c>
      <c r="F32" s="1495">
        <v>18273.475707446145</v>
      </c>
      <c r="G32" s="1495">
        <v>18626.427319254854</v>
      </c>
      <c r="H32" s="1495">
        <v>18999.27694744266</v>
      </c>
      <c r="I32" s="1495">
        <v>19762.80327265396</v>
      </c>
    </row>
    <row r="33" spans="1:9" ht="12">
      <c r="A33" s="1498" t="s">
        <v>945</v>
      </c>
      <c r="B33" s="1499">
        <v>5425.149373559976</v>
      </c>
      <c r="C33" s="1499">
        <v>5862.281913582899</v>
      </c>
      <c r="D33" s="1499">
        <v>6284.040487846642</v>
      </c>
      <c r="E33" s="1499">
        <v>6768.707301072137</v>
      </c>
      <c r="F33" s="1499">
        <v>6679.476715572152</v>
      </c>
      <c r="G33" s="1499">
        <v>6965.964277188607</v>
      </c>
      <c r="H33" s="1499">
        <v>8082.057133837929</v>
      </c>
      <c r="I33" s="1499">
        <v>8530.693741841967</v>
      </c>
    </row>
    <row r="34" spans="1:9" ht="12">
      <c r="A34" s="1498" t="s">
        <v>926</v>
      </c>
      <c r="B34" s="1499">
        <v>3879.7584693570893</v>
      </c>
      <c r="C34" s="1499">
        <v>4177.801977797115</v>
      </c>
      <c r="D34" s="1499">
        <v>4555.690784259995</v>
      </c>
      <c r="E34" s="1499">
        <v>5243.76687389477</v>
      </c>
      <c r="F34" s="1499">
        <v>4964.163482360995</v>
      </c>
      <c r="G34" s="1499">
        <v>5077.785678710717</v>
      </c>
      <c r="H34" s="1499">
        <v>5461.703554326123</v>
      </c>
      <c r="I34" s="1499">
        <v>5813.692380157468</v>
      </c>
    </row>
    <row r="35" spans="1:9" ht="12">
      <c r="A35" s="1498" t="s">
        <v>927</v>
      </c>
      <c r="B35" s="1499">
        <v>1545.3909042028863</v>
      </c>
      <c r="C35" s="1499">
        <v>1684.479935785783</v>
      </c>
      <c r="D35" s="1499">
        <v>1728.349703586647</v>
      </c>
      <c r="E35" s="1499">
        <v>1524.9404271773676</v>
      </c>
      <c r="F35" s="1499">
        <v>1715.3132332111568</v>
      </c>
      <c r="G35" s="1499">
        <v>1888.1785984778915</v>
      </c>
      <c r="H35" s="1499">
        <v>2620.3535795118055</v>
      </c>
      <c r="I35" s="1499">
        <v>2717.0013616844985</v>
      </c>
    </row>
    <row r="36" spans="1:9" ht="12">
      <c r="A36" s="1498" t="s">
        <v>928</v>
      </c>
      <c r="B36" s="1499">
        <v>3698.468986934869</v>
      </c>
      <c r="C36" s="1499">
        <v>3779.419424349656</v>
      </c>
      <c r="D36" s="1499">
        <v>3099.274040403472</v>
      </c>
      <c r="E36" s="1499">
        <v>2894.236523671769</v>
      </c>
      <c r="F36" s="1499">
        <v>2243.5191755656324</v>
      </c>
      <c r="G36" s="1499">
        <v>2256.86743320611</v>
      </c>
      <c r="H36" s="1499">
        <v>1764.3532746158069</v>
      </c>
      <c r="I36" s="1499">
        <v>1708.1070603281023</v>
      </c>
    </row>
    <row r="37" spans="1:9" ht="12">
      <c r="A37" s="1498" t="s">
        <v>929</v>
      </c>
      <c r="B37" s="1499">
        <v>24.820430957700825</v>
      </c>
      <c r="C37" s="1499">
        <v>24.141723196801355</v>
      </c>
      <c r="D37" s="1499">
        <v>24.819304581686545</v>
      </c>
      <c r="E37" s="1499">
        <v>28.751821211454978</v>
      </c>
      <c r="F37" s="1499">
        <v>29.90344226236431</v>
      </c>
      <c r="G37" s="1499">
        <v>29.116020042641743</v>
      </c>
      <c r="H37" s="1499">
        <v>28.944077184622383</v>
      </c>
      <c r="I37" s="1499">
        <v>30.08381990254777</v>
      </c>
    </row>
    <row r="38" spans="1:9" ht="12">
      <c r="A38" s="1498" t="s">
        <v>930</v>
      </c>
      <c r="B38" s="1499">
        <v>3673.6485559771677</v>
      </c>
      <c r="C38" s="1499">
        <v>3755.277701152854</v>
      </c>
      <c r="D38" s="1499">
        <v>3074.454735821785</v>
      </c>
      <c r="E38" s="1499">
        <v>2865.484702460314</v>
      </c>
      <c r="F38" s="1499">
        <v>2213.6157333032684</v>
      </c>
      <c r="G38" s="1499">
        <v>2227.7514131634684</v>
      </c>
      <c r="H38" s="1499">
        <v>1735.4091974311843</v>
      </c>
      <c r="I38" s="1499">
        <v>1678.0232404255544</v>
      </c>
    </row>
    <row r="39" spans="1:9" ht="12">
      <c r="A39" s="1498" t="s">
        <v>946</v>
      </c>
      <c r="B39" s="1499">
        <v>3673.6485559771677</v>
      </c>
      <c r="C39" s="1499">
        <v>3755.277701152854</v>
      </c>
      <c r="D39" s="1499">
        <v>3074.454735821785</v>
      </c>
      <c r="E39" s="1499">
        <v>2865.484702460314</v>
      </c>
      <c r="F39" s="1499">
        <v>2213.6157333032684</v>
      </c>
      <c r="G39" s="1499">
        <v>2227.7514131634684</v>
      </c>
      <c r="H39" s="1499">
        <v>1735.4091974311843</v>
      </c>
      <c r="I39" s="1499">
        <v>1678.0232404255544</v>
      </c>
    </row>
    <row r="40" spans="1:9" ht="12">
      <c r="A40" s="1498" t="s">
        <v>932</v>
      </c>
      <c r="B40" s="1499">
        <v>0</v>
      </c>
      <c r="C40" s="1499">
        <v>0</v>
      </c>
      <c r="D40" s="1499">
        <v>0</v>
      </c>
      <c r="E40" s="1499">
        <v>0</v>
      </c>
      <c r="F40" s="1499">
        <v>0</v>
      </c>
      <c r="G40" s="1499">
        <v>0</v>
      </c>
      <c r="H40" s="1499">
        <v>0</v>
      </c>
      <c r="I40" s="1499">
        <v>0</v>
      </c>
    </row>
    <row r="41" spans="1:9" ht="12">
      <c r="A41" s="1498" t="s">
        <v>947</v>
      </c>
      <c r="B41" s="1499">
        <v>0</v>
      </c>
      <c r="C41" s="1499">
        <v>0</v>
      </c>
      <c r="D41" s="1499">
        <v>0</v>
      </c>
      <c r="E41" s="1499">
        <v>0</v>
      </c>
      <c r="F41" s="1499">
        <v>0</v>
      </c>
      <c r="G41" s="1499">
        <v>0</v>
      </c>
      <c r="H41" s="1499">
        <v>0</v>
      </c>
      <c r="I41" s="1499">
        <v>0</v>
      </c>
    </row>
    <row r="42" spans="1:9" ht="12">
      <c r="A42" s="1498" t="s">
        <v>934</v>
      </c>
      <c r="B42" s="1499">
        <v>7147.08277649917</v>
      </c>
      <c r="C42" s="1499">
        <v>7462.02740042708</v>
      </c>
      <c r="D42" s="1499">
        <v>8332.920551874866</v>
      </c>
      <c r="E42" s="1499">
        <v>8413.711366668591</v>
      </c>
      <c r="F42" s="1499">
        <v>9350.479816308358</v>
      </c>
      <c r="G42" s="1499">
        <v>9403.595608860136</v>
      </c>
      <c r="H42" s="1499">
        <v>9152.866538988925</v>
      </c>
      <c r="I42" s="1499">
        <v>9524.00247048389</v>
      </c>
    </row>
    <row r="43" spans="1:9" ht="12">
      <c r="A43" s="1498" t="s">
        <v>935</v>
      </c>
      <c r="B43" s="1499">
        <v>697.4430293021377</v>
      </c>
      <c r="C43" s="1499">
        <v>751.6041782772531</v>
      </c>
      <c r="D43" s="1499">
        <v>779.2497302935326</v>
      </c>
      <c r="E43" s="1499">
        <v>799.0316131770144</v>
      </c>
      <c r="F43" s="1499">
        <v>910.5852758164053</v>
      </c>
      <c r="G43" s="1499">
        <v>961.6428830726596</v>
      </c>
      <c r="H43" s="1499">
        <v>1012.4346185506921</v>
      </c>
      <c r="I43" s="1499">
        <v>1012.4346185506921</v>
      </c>
    </row>
    <row r="44" spans="1:9" ht="12">
      <c r="A44" s="1498" t="s">
        <v>936</v>
      </c>
      <c r="B44" s="1499">
        <v>5740.7363188750405</v>
      </c>
      <c r="C44" s="1499">
        <v>5850.483529387675</v>
      </c>
      <c r="D44" s="1499">
        <v>6669.935823350403</v>
      </c>
      <c r="E44" s="1499">
        <v>6513.864852879048</v>
      </c>
      <c r="F44" s="1499">
        <v>6609.732135778865</v>
      </c>
      <c r="G44" s="1499">
        <v>7118.563418531731</v>
      </c>
      <c r="H44" s="1499">
        <v>6959.629574403558</v>
      </c>
      <c r="I44" s="1499">
        <v>6972.534063234796</v>
      </c>
    </row>
    <row r="45" spans="1:9" ht="12">
      <c r="A45" s="1498" t="s">
        <v>937</v>
      </c>
      <c r="B45" s="1499">
        <v>1003.3096296485834</v>
      </c>
      <c r="C45" s="1499">
        <v>978.6674806723131</v>
      </c>
      <c r="D45" s="1499">
        <v>940.2347277637871</v>
      </c>
      <c r="E45" s="1499">
        <v>868.7451621932787</v>
      </c>
      <c r="F45" s="1499">
        <v>855.4286083430494</v>
      </c>
      <c r="G45" s="1499">
        <v>820.3074501415688</v>
      </c>
      <c r="H45" s="1499">
        <v>778.3057892897834</v>
      </c>
      <c r="I45" s="1499">
        <v>559.5344020383154</v>
      </c>
    </row>
    <row r="46" spans="1:9" ht="12">
      <c r="A46" s="1498" t="s">
        <v>938</v>
      </c>
      <c r="B46" s="1499">
        <v>3107.735106380888</v>
      </c>
      <c r="C46" s="1499">
        <v>3070.2017419804665</v>
      </c>
      <c r="D46" s="1499">
        <v>3071.2099460329987</v>
      </c>
      <c r="E46" s="1499">
        <v>2967.8733887420826</v>
      </c>
      <c r="F46" s="1499">
        <v>2945.990218403637</v>
      </c>
      <c r="G46" s="1499">
        <v>2975.8180049821426</v>
      </c>
      <c r="H46" s="1499">
        <v>2850.3431603784948</v>
      </c>
      <c r="I46" s="1499">
        <v>2729.089647223749</v>
      </c>
    </row>
    <row r="47" spans="1:9" ht="12">
      <c r="A47" s="1498" t="s">
        <v>313</v>
      </c>
      <c r="B47" s="1499">
        <v>232.6664165071634</v>
      </c>
      <c r="C47" s="1499">
        <v>335.20178137351667</v>
      </c>
      <c r="D47" s="1499">
        <v>436.54343738305477</v>
      </c>
      <c r="E47" s="1499">
        <v>586.2193301090354</v>
      </c>
      <c r="F47" s="1499">
        <v>583.66541931709</v>
      </c>
      <c r="G47" s="1499">
        <v>708.507500999193</v>
      </c>
      <c r="H47" s="1499">
        <v>866.2956004765099</v>
      </c>
      <c r="I47" s="1499">
        <v>977.0209739720841</v>
      </c>
    </row>
    <row r="48" spans="1:9" ht="12">
      <c r="A48" s="1498" t="s">
        <v>940</v>
      </c>
      <c r="B48" s="1499">
        <v>1397.0251663384065</v>
      </c>
      <c r="C48" s="1499">
        <v>1466.4125253613788</v>
      </c>
      <c r="D48" s="1499">
        <v>2221.9477121705627</v>
      </c>
      <c r="E48" s="1499">
        <v>2091.0269718346517</v>
      </c>
      <c r="F48" s="1499">
        <v>2224.647889715088</v>
      </c>
      <c r="G48" s="1499">
        <v>2613.9304624088277</v>
      </c>
      <c r="H48" s="1499">
        <v>2464.6850242587698</v>
      </c>
      <c r="I48" s="1499">
        <v>2706.8890400006476</v>
      </c>
    </row>
    <row r="49" spans="1:9" ht="12">
      <c r="A49" s="1498" t="s">
        <v>941</v>
      </c>
      <c r="B49" s="1499">
        <v>571.8083882546028</v>
      </c>
      <c r="C49" s="1499">
        <v>726.1786556091276</v>
      </c>
      <c r="D49" s="1499">
        <v>730.2904649177076</v>
      </c>
      <c r="E49" s="1499">
        <v>998.8716261638282</v>
      </c>
      <c r="F49" s="1499">
        <v>1712.7029081259618</v>
      </c>
      <c r="G49" s="1499">
        <v>1188.0274506475512</v>
      </c>
      <c r="H49" s="1499">
        <v>1020.1181742789507</v>
      </c>
      <c r="I49" s="1499">
        <v>1396.5956799926373</v>
      </c>
    </row>
    <row r="50" spans="1:9" ht="12">
      <c r="A50" s="1498" t="s">
        <v>948</v>
      </c>
      <c r="B50" s="1499">
        <v>137.09504006738828</v>
      </c>
      <c r="C50" s="1499">
        <v>133.76103715302457</v>
      </c>
      <c r="D50" s="1499">
        <v>153.4445333132225</v>
      </c>
      <c r="E50" s="1499">
        <v>101.94327444869953</v>
      </c>
      <c r="F50" s="1499">
        <v>117.4594965871267</v>
      </c>
      <c r="G50" s="1499">
        <v>135.3618566081919</v>
      </c>
      <c r="H50" s="1499">
        <v>160.68417175572517</v>
      </c>
      <c r="I50" s="1499">
        <v>142.43810870576687</v>
      </c>
    </row>
    <row r="51" spans="1:9" ht="12">
      <c r="A51" s="1498" t="s">
        <v>937</v>
      </c>
      <c r="B51" s="1499">
        <v>0</v>
      </c>
      <c r="C51" s="1499">
        <v>0</v>
      </c>
      <c r="D51" s="1499">
        <v>0</v>
      </c>
      <c r="E51" s="1499">
        <v>0</v>
      </c>
      <c r="F51" s="1499">
        <v>0</v>
      </c>
      <c r="G51" s="1499">
        <v>0</v>
      </c>
      <c r="H51" s="1499">
        <v>0</v>
      </c>
      <c r="I51" s="1499">
        <v>0</v>
      </c>
    </row>
    <row r="52" spans="1:9" ht="12">
      <c r="A52" s="1498" t="s">
        <v>938</v>
      </c>
      <c r="B52" s="1499">
        <v>0.6368611868107147</v>
      </c>
      <c r="C52" s="1499">
        <v>0.3854370241789931</v>
      </c>
      <c r="D52" s="1499">
        <v>0.3775489638670028</v>
      </c>
      <c r="E52" s="1499">
        <v>0.34395344431775776</v>
      </c>
      <c r="F52" s="1499">
        <v>0.3613847880439507</v>
      </c>
      <c r="G52" s="1499">
        <v>0.3874467668457892</v>
      </c>
      <c r="H52" s="1499">
        <v>0.38905408189873353</v>
      </c>
      <c r="I52" s="1499">
        <v>0.3971337744077962</v>
      </c>
    </row>
    <row r="53" spans="1:9" ht="12">
      <c r="A53" s="1498" t="s">
        <v>939</v>
      </c>
      <c r="B53" s="1499">
        <v>136.45817888057758</v>
      </c>
      <c r="C53" s="1499">
        <v>133.37560012884558</v>
      </c>
      <c r="D53" s="1499">
        <v>153.06698434935552</v>
      </c>
      <c r="E53" s="1499">
        <v>101.59932100438176</v>
      </c>
      <c r="F53" s="1499">
        <v>117.09811179908274</v>
      </c>
      <c r="G53" s="1499">
        <v>134.97440984134613</v>
      </c>
      <c r="H53" s="1499">
        <v>160.29511767382647</v>
      </c>
      <c r="I53" s="1499">
        <v>142.04097493135907</v>
      </c>
    </row>
    <row r="54" spans="1:9" ht="12">
      <c r="A54" s="1500" t="s">
        <v>940</v>
      </c>
      <c r="B54" s="1501">
        <v>0</v>
      </c>
      <c r="C54" s="1501">
        <v>0</v>
      </c>
      <c r="D54" s="1501">
        <v>0</v>
      </c>
      <c r="E54" s="1501">
        <v>0</v>
      </c>
      <c r="F54" s="1501">
        <v>0</v>
      </c>
      <c r="G54" s="1501">
        <v>0</v>
      </c>
      <c r="H54" s="1501">
        <v>0</v>
      </c>
      <c r="I54" s="1501">
        <v>0</v>
      </c>
    </row>
    <row r="55" spans="1:9" ht="12">
      <c r="A55" s="1502"/>
      <c r="B55" s="1503"/>
      <c r="C55" s="1503"/>
      <c r="D55" s="1503"/>
      <c r="E55" s="1503"/>
      <c r="F55" s="1503"/>
      <c r="G55" s="1503"/>
      <c r="H55" s="1503"/>
      <c r="I55" s="1503"/>
    </row>
    <row r="56" spans="1:9" ht="12">
      <c r="A56" s="1504" t="s">
        <v>949</v>
      </c>
      <c r="B56" s="1503"/>
      <c r="C56" s="1503"/>
      <c r="D56" s="1503"/>
      <c r="E56" s="1503"/>
      <c r="F56" s="1503"/>
      <c r="G56" s="1503"/>
      <c r="H56" s="1503"/>
      <c r="I56" s="1503"/>
    </row>
    <row r="57" spans="1:9" ht="12">
      <c r="A57" s="1502"/>
      <c r="B57" s="1503"/>
      <c r="C57" s="1503"/>
      <c r="D57" s="1503"/>
      <c r="E57" s="1503"/>
      <c r="F57" s="1503"/>
      <c r="G57" s="1503"/>
      <c r="H57" s="1503"/>
      <c r="I57" s="1503"/>
    </row>
    <row r="58" spans="1:9" ht="12">
      <c r="A58" s="1384" t="s">
        <v>627</v>
      </c>
      <c r="B58" s="1503"/>
      <c r="C58" s="1503"/>
      <c r="D58" s="1503"/>
      <c r="E58" s="1503"/>
      <c r="F58" s="1503"/>
      <c r="G58" s="1503"/>
      <c r="H58" s="1503"/>
      <c r="I58" s="1503"/>
    </row>
    <row r="59" ht="12">
      <c r="A59" s="1502"/>
    </row>
    <row r="60" ht="12">
      <c r="A60" s="1502"/>
    </row>
    <row r="61" ht="12">
      <c r="A61" s="1502"/>
    </row>
    <row r="62" ht="12">
      <c r="A62" s="1502"/>
    </row>
    <row r="63" ht="12">
      <c r="A63" s="1502"/>
    </row>
    <row r="64" ht="12">
      <c r="A64" s="1502"/>
    </row>
    <row r="65" ht="12">
      <c r="A65" s="1502"/>
    </row>
    <row r="66" ht="12">
      <c r="A66" s="1502"/>
    </row>
    <row r="67" ht="12">
      <c r="A67" s="1502"/>
    </row>
    <row r="68" ht="12">
      <c r="A68" s="1502"/>
    </row>
    <row r="69" ht="12">
      <c r="A69" s="1502"/>
    </row>
    <row r="70" ht="12">
      <c r="A70" s="1502"/>
    </row>
    <row r="71" ht="12">
      <c r="A71" s="1502"/>
    </row>
    <row r="72" ht="12">
      <c r="A72" s="1502"/>
    </row>
    <row r="73" ht="12">
      <c r="A73" s="1502"/>
    </row>
    <row r="74" ht="12">
      <c r="A74" s="1502"/>
    </row>
    <row r="75" ht="12">
      <c r="A75" s="1502"/>
    </row>
    <row r="76" ht="12">
      <c r="A76" s="1502"/>
    </row>
    <row r="77" ht="12">
      <c r="A77" s="1502"/>
    </row>
    <row r="78" ht="12">
      <c r="A78" s="1502"/>
    </row>
    <row r="79" ht="12">
      <c r="A79" s="1502"/>
    </row>
    <row r="80" ht="12">
      <c r="A80" s="1502"/>
    </row>
    <row r="81" ht="12">
      <c r="A81" s="1502"/>
    </row>
    <row r="82" ht="12">
      <c r="A82" s="1502"/>
    </row>
    <row r="83" ht="12">
      <c r="A83" s="1502"/>
    </row>
    <row r="84" ht="12">
      <c r="A84" s="1502"/>
    </row>
    <row r="85" ht="12">
      <c r="A85" s="1502"/>
    </row>
    <row r="86" ht="12">
      <c r="A86" s="1502"/>
    </row>
    <row r="87" ht="12">
      <c r="A87" s="1502"/>
    </row>
    <row r="88" ht="12">
      <c r="A88" s="1502"/>
    </row>
    <row r="89" ht="12">
      <c r="A89" s="1502"/>
    </row>
    <row r="90" ht="12">
      <c r="A90" s="1502"/>
    </row>
    <row r="91" ht="12">
      <c r="A91" s="1502"/>
    </row>
    <row r="92" ht="12">
      <c r="A92" s="1502"/>
    </row>
    <row r="93" ht="12">
      <c r="A93" s="1502"/>
    </row>
    <row r="94" ht="12">
      <c r="A94" s="1502"/>
    </row>
    <row r="95" ht="12">
      <c r="A95" s="1502"/>
    </row>
    <row r="96" ht="12">
      <c r="A96" s="1502"/>
    </row>
    <row r="97" ht="12">
      <c r="A97" s="1502"/>
    </row>
    <row r="98" ht="12">
      <c r="A98" s="1502"/>
    </row>
    <row r="99" ht="12">
      <c r="A99" s="1502"/>
    </row>
    <row r="100" ht="12">
      <c r="A100" s="1502"/>
    </row>
    <row r="101" ht="12">
      <c r="A101" s="1502"/>
    </row>
    <row r="102" ht="12">
      <c r="A102" s="1502"/>
    </row>
    <row r="103" ht="12">
      <c r="A103" s="1502"/>
    </row>
    <row r="104" ht="12">
      <c r="A104" s="1502"/>
    </row>
    <row r="105" ht="12">
      <c r="A105" s="1502"/>
    </row>
    <row r="106" ht="12">
      <c r="A106" s="1502"/>
    </row>
    <row r="107" ht="12">
      <c r="A107" s="1502"/>
    </row>
    <row r="108" ht="12">
      <c r="A108" s="1502"/>
    </row>
    <row r="109" ht="12">
      <c r="A109" s="1502"/>
    </row>
    <row r="110" ht="12">
      <c r="A110" s="1502"/>
    </row>
    <row r="111" ht="12">
      <c r="A111" s="1502"/>
    </row>
    <row r="112" ht="12">
      <c r="A112" s="1502"/>
    </row>
    <row r="113" ht="12">
      <c r="A113" s="1502"/>
    </row>
    <row r="114" ht="12">
      <c r="A114" s="1502"/>
    </row>
    <row r="115" ht="12">
      <c r="A115" s="1502"/>
    </row>
    <row r="116" ht="12">
      <c r="A116" s="1502"/>
    </row>
    <row r="117" ht="12">
      <c r="A117" s="1502"/>
    </row>
    <row r="118" ht="12">
      <c r="A118" s="1502"/>
    </row>
    <row r="119" ht="12">
      <c r="A119" s="1502"/>
    </row>
    <row r="120" ht="12">
      <c r="A120" s="1502"/>
    </row>
    <row r="121" ht="12">
      <c r="A121" s="1502"/>
    </row>
  </sheetData>
  <mergeCells count="1">
    <mergeCell ref="A1:I1"/>
  </mergeCells>
  <printOptions/>
  <pageMargins left="0.984251968503937" right="0.5511811023622047" top="0.8267716535433072" bottom="0.7480314960629921" header="0.31496062992125984" footer="0.15748031496062992"/>
  <pageSetup horizontalDpi="300" verticalDpi="300" orientation="portrait" paperSize="9" scale="75" r:id="rId1"/>
</worksheet>
</file>

<file path=xl/worksheets/sheet18.xml><?xml version="1.0" encoding="utf-8"?>
<worksheet xmlns="http://schemas.openxmlformats.org/spreadsheetml/2006/main" xmlns:r="http://schemas.openxmlformats.org/officeDocument/2006/relationships">
  <dimension ref="A1:Q140"/>
  <sheetViews>
    <sheetView view="pageBreakPreview" zoomScaleNormal="75" zoomScaleSheetLayoutView="100" workbookViewId="0" topLeftCell="A1">
      <selection activeCell="A2" sqref="A2"/>
    </sheetView>
  </sheetViews>
  <sheetFormatPr defaultColWidth="9.00390625" defaultRowHeight="12.75"/>
  <cols>
    <col min="1" max="1" width="56.625" style="178" customWidth="1"/>
    <col min="2" max="7" width="12.625" style="178" bestFit="1" customWidth="1"/>
    <col min="8" max="13" width="12.625" style="178" customWidth="1"/>
    <col min="14" max="16384" width="7.375" style="178" customWidth="1"/>
  </cols>
  <sheetData>
    <row r="1" spans="1:13" ht="18">
      <c r="A1" s="224" t="s">
        <v>372</v>
      </c>
      <c r="B1" s="176"/>
      <c r="C1" s="176"/>
      <c r="D1" s="176"/>
      <c r="E1" s="176"/>
      <c r="F1" s="176"/>
      <c r="G1" s="176"/>
      <c r="H1" s="176"/>
      <c r="I1" s="176"/>
      <c r="J1" s="177"/>
      <c r="K1" s="177"/>
      <c r="L1" s="177"/>
      <c r="M1" s="177"/>
    </row>
    <row r="2" spans="1:13" s="181" customFormat="1" ht="15">
      <c r="A2" s="177"/>
      <c r="B2" s="179"/>
      <c r="C2" s="179"/>
      <c r="D2" s="179"/>
      <c r="E2" s="179"/>
      <c r="F2" s="179"/>
      <c r="G2" s="179"/>
      <c r="H2" s="176"/>
      <c r="I2" s="176"/>
      <c r="J2" s="177"/>
      <c r="K2" s="177"/>
      <c r="L2" s="177"/>
      <c r="M2" s="180" t="s">
        <v>663</v>
      </c>
    </row>
    <row r="3" spans="1:14" s="78" customFormat="1" ht="12.75">
      <c r="A3" s="182" t="s">
        <v>664</v>
      </c>
      <c r="B3" s="183">
        <v>38383</v>
      </c>
      <c r="C3" s="183">
        <v>38411</v>
      </c>
      <c r="D3" s="183">
        <v>38442</v>
      </c>
      <c r="E3" s="183">
        <v>38471</v>
      </c>
      <c r="F3" s="183">
        <v>38503</v>
      </c>
      <c r="G3" s="183">
        <v>38533</v>
      </c>
      <c r="H3" s="184">
        <v>38563</v>
      </c>
      <c r="I3" s="184">
        <v>38594</v>
      </c>
      <c r="J3" s="184">
        <v>38625</v>
      </c>
      <c r="K3" s="184">
        <v>38655</v>
      </c>
      <c r="L3" s="184">
        <v>38686</v>
      </c>
      <c r="M3" s="183">
        <v>38717</v>
      </c>
      <c r="N3" s="86"/>
    </row>
    <row r="4" spans="1:17" s="190" customFormat="1" ht="15">
      <c r="A4" s="185"/>
      <c r="B4" s="186"/>
      <c r="C4" s="186"/>
      <c r="D4" s="186"/>
      <c r="E4" s="186"/>
      <c r="F4" s="186"/>
      <c r="G4" s="187"/>
      <c r="H4" s="188"/>
      <c r="I4" s="188"/>
      <c r="J4" s="188"/>
      <c r="K4" s="188"/>
      <c r="L4" s="188"/>
      <c r="M4" s="189"/>
      <c r="N4" s="188"/>
      <c r="O4" s="188"/>
      <c r="P4" s="188"/>
      <c r="Q4" s="188"/>
    </row>
    <row r="5" spans="1:13" s="186" customFormat="1" ht="14.25">
      <c r="A5" s="191"/>
      <c r="M5" s="192"/>
    </row>
    <row r="6" spans="1:13" s="196" customFormat="1" ht="15">
      <c r="A6" s="185" t="s">
        <v>665</v>
      </c>
      <c r="B6" s="193">
        <f aca="true" t="shared" si="0" ref="B6:G6">SUM(B8:B11)</f>
        <v>12327546</v>
      </c>
      <c r="C6" s="193">
        <f t="shared" si="0"/>
        <v>12784763</v>
      </c>
      <c r="D6" s="193">
        <f t="shared" si="0"/>
        <v>13197599</v>
      </c>
      <c r="E6" s="193">
        <f t="shared" si="0"/>
        <v>13506590</v>
      </c>
      <c r="F6" s="193">
        <f t="shared" si="0"/>
        <v>14075390</v>
      </c>
      <c r="G6" s="193">
        <f t="shared" si="0"/>
        <v>14577142</v>
      </c>
      <c r="H6" s="194">
        <v>13582423</v>
      </c>
      <c r="I6" s="194">
        <v>13912322</v>
      </c>
      <c r="J6" s="194">
        <v>14275171</v>
      </c>
      <c r="K6" s="194">
        <v>14259332</v>
      </c>
      <c r="L6" s="194">
        <v>14798736</v>
      </c>
      <c r="M6" s="195">
        <v>14415049</v>
      </c>
    </row>
    <row r="7" spans="1:13" s="186" customFormat="1" ht="14.25">
      <c r="A7" s="191"/>
      <c r="H7" s="197"/>
      <c r="I7" s="197"/>
      <c r="J7" s="197"/>
      <c r="K7" s="197"/>
      <c r="L7" s="197"/>
      <c r="M7" s="198"/>
    </row>
    <row r="8" spans="1:13" s="186" customFormat="1" ht="14.25">
      <c r="A8" s="191" t="s">
        <v>666</v>
      </c>
      <c r="B8" s="199">
        <v>2428523</v>
      </c>
      <c r="C8" s="199">
        <v>2042447</v>
      </c>
      <c r="D8" s="199">
        <v>3102851</v>
      </c>
      <c r="E8" s="199">
        <v>2260295</v>
      </c>
      <c r="F8" s="200">
        <v>2742186</v>
      </c>
      <c r="G8" s="200">
        <v>3327219</v>
      </c>
      <c r="H8" s="197">
        <v>1939784</v>
      </c>
      <c r="I8" s="197">
        <v>2339161</v>
      </c>
      <c r="J8" s="197">
        <v>2416729</v>
      </c>
      <c r="K8" s="197">
        <v>3440076</v>
      </c>
      <c r="L8" s="197">
        <v>3704414</v>
      </c>
      <c r="M8" s="198">
        <v>3400433</v>
      </c>
    </row>
    <row r="9" spans="1:13" s="186" customFormat="1" ht="14.25">
      <c r="A9" s="191" t="s">
        <v>667</v>
      </c>
      <c r="B9" s="199">
        <v>640265</v>
      </c>
      <c r="C9" s="199">
        <v>824290</v>
      </c>
      <c r="D9" s="199">
        <v>826709</v>
      </c>
      <c r="E9" s="199">
        <v>837151</v>
      </c>
      <c r="F9" s="200">
        <v>843018</v>
      </c>
      <c r="G9" s="200">
        <v>906798</v>
      </c>
      <c r="H9" s="197">
        <v>884858</v>
      </c>
      <c r="I9" s="197">
        <v>887794</v>
      </c>
      <c r="J9" s="197">
        <v>985312</v>
      </c>
      <c r="K9" s="197">
        <v>981466</v>
      </c>
      <c r="L9" s="197">
        <v>1049302</v>
      </c>
      <c r="M9" s="198">
        <v>1084633</v>
      </c>
    </row>
    <row r="10" spans="1:13" s="186" customFormat="1" ht="14.25">
      <c r="A10" s="191" t="s">
        <v>668</v>
      </c>
      <c r="B10" s="199">
        <v>9060201</v>
      </c>
      <c r="C10" s="199">
        <v>9719849</v>
      </c>
      <c r="D10" s="199">
        <v>9098130</v>
      </c>
      <c r="E10" s="199">
        <v>10244561</v>
      </c>
      <c r="F10" s="200">
        <v>10312645</v>
      </c>
      <c r="G10" s="200">
        <v>10169938</v>
      </c>
      <c r="H10" s="197">
        <v>10589399</v>
      </c>
      <c r="I10" s="197">
        <v>10516977</v>
      </c>
      <c r="J10" s="197">
        <v>10689586</v>
      </c>
      <c r="K10" s="197">
        <v>9707737</v>
      </c>
      <c r="L10" s="197">
        <v>9897739</v>
      </c>
      <c r="M10" s="198">
        <v>9763006</v>
      </c>
    </row>
    <row r="11" spans="1:13" s="196" customFormat="1" ht="15">
      <c r="A11" s="191" t="s">
        <v>670</v>
      </c>
      <c r="B11" s="199">
        <v>198557</v>
      </c>
      <c r="C11" s="199">
        <v>198177</v>
      </c>
      <c r="D11" s="199">
        <v>169909</v>
      </c>
      <c r="E11" s="199">
        <v>164583</v>
      </c>
      <c r="F11" s="200">
        <v>177541</v>
      </c>
      <c r="G11" s="200">
        <v>173187</v>
      </c>
      <c r="H11" s="201">
        <v>168382</v>
      </c>
      <c r="I11" s="201">
        <v>168390</v>
      </c>
      <c r="J11" s="201">
        <v>183544</v>
      </c>
      <c r="K11" s="201">
        <v>130053</v>
      </c>
      <c r="L11" s="201">
        <v>147281</v>
      </c>
      <c r="M11" s="202">
        <v>166977</v>
      </c>
    </row>
    <row r="12" spans="1:13" s="186" customFormat="1" ht="14.25">
      <c r="A12" s="191"/>
      <c r="H12" s="197"/>
      <c r="I12" s="197"/>
      <c r="J12" s="197"/>
      <c r="K12" s="197"/>
      <c r="L12" s="197"/>
      <c r="M12" s="198"/>
    </row>
    <row r="13" spans="1:13" s="186" customFormat="1" ht="14.25">
      <c r="A13" s="191"/>
      <c r="H13" s="197"/>
      <c r="I13" s="197"/>
      <c r="J13" s="197"/>
      <c r="K13" s="197"/>
      <c r="L13" s="197"/>
      <c r="M13" s="198"/>
    </row>
    <row r="14" spans="1:13" s="186" customFormat="1" ht="15">
      <c r="A14" s="185" t="s">
        <v>671</v>
      </c>
      <c r="B14" s="193">
        <f aca="true" t="shared" si="1" ref="B14:G14">SUM(B16:B21)</f>
        <v>12327546</v>
      </c>
      <c r="C14" s="193">
        <f t="shared" si="1"/>
        <v>12784763</v>
      </c>
      <c r="D14" s="193">
        <f t="shared" si="1"/>
        <v>13197599</v>
      </c>
      <c r="E14" s="193">
        <f t="shared" si="1"/>
        <v>13506590</v>
      </c>
      <c r="F14" s="193">
        <f t="shared" si="1"/>
        <v>14075390</v>
      </c>
      <c r="G14" s="193">
        <f t="shared" si="1"/>
        <v>14577142</v>
      </c>
      <c r="H14" s="203">
        <v>13582423</v>
      </c>
      <c r="I14" s="203">
        <v>13912322</v>
      </c>
      <c r="J14" s="203">
        <v>14275171</v>
      </c>
      <c r="K14" s="203">
        <v>14259332</v>
      </c>
      <c r="L14" s="203">
        <v>14798736</v>
      </c>
      <c r="M14" s="204">
        <v>14415049</v>
      </c>
    </row>
    <row r="15" spans="1:13" s="186" customFormat="1" ht="14.25">
      <c r="A15" s="191"/>
      <c r="H15" s="197"/>
      <c r="I15" s="197"/>
      <c r="J15" s="197"/>
      <c r="K15" s="197"/>
      <c r="L15" s="197"/>
      <c r="M15" s="198"/>
    </row>
    <row r="16" spans="1:13" s="186" customFormat="1" ht="14.25">
      <c r="A16" s="191" t="s">
        <v>672</v>
      </c>
      <c r="B16" s="199">
        <v>4797396</v>
      </c>
      <c r="C16" s="199">
        <v>4761921</v>
      </c>
      <c r="D16" s="199">
        <v>4822835</v>
      </c>
      <c r="E16" s="199">
        <v>4997933</v>
      </c>
      <c r="F16" s="199">
        <v>5126186</v>
      </c>
      <c r="G16" s="199">
        <v>5221149</v>
      </c>
      <c r="H16" s="197">
        <v>5430479</v>
      </c>
      <c r="I16" s="197">
        <v>5546259</v>
      </c>
      <c r="J16" s="197">
        <v>5611490</v>
      </c>
      <c r="K16" s="197">
        <v>5549020</v>
      </c>
      <c r="L16" s="197">
        <v>5500324</v>
      </c>
      <c r="M16" s="198">
        <v>5867213</v>
      </c>
    </row>
    <row r="17" spans="1:13" s="186" customFormat="1" ht="14.25">
      <c r="A17" s="191" t="s">
        <v>673</v>
      </c>
      <c r="B17" s="199">
        <v>1751837</v>
      </c>
      <c r="C17" s="199">
        <v>1892123</v>
      </c>
      <c r="D17" s="199">
        <v>1838818</v>
      </c>
      <c r="E17" s="199">
        <v>1853395</v>
      </c>
      <c r="F17" s="199">
        <v>1916810</v>
      </c>
      <c r="G17" s="199">
        <v>2065257</v>
      </c>
      <c r="H17" s="197">
        <v>1891198</v>
      </c>
      <c r="I17" s="197">
        <v>2127168</v>
      </c>
      <c r="J17" s="197">
        <v>2225489</v>
      </c>
      <c r="K17" s="197">
        <v>2243644</v>
      </c>
      <c r="L17" s="197">
        <v>2485365</v>
      </c>
      <c r="M17" s="198">
        <v>2483916</v>
      </c>
    </row>
    <row r="18" spans="1:13" s="186" customFormat="1" ht="14.25">
      <c r="A18" s="191" t="s">
        <v>674</v>
      </c>
      <c r="B18" s="199">
        <v>3985298</v>
      </c>
      <c r="C18" s="199">
        <v>4152213</v>
      </c>
      <c r="D18" s="199">
        <v>4481878</v>
      </c>
      <c r="E18" s="199">
        <v>4653747</v>
      </c>
      <c r="F18" s="199">
        <v>4992078</v>
      </c>
      <c r="G18" s="199">
        <v>5159595</v>
      </c>
      <c r="H18" s="197">
        <v>4334411</v>
      </c>
      <c r="I18" s="197">
        <v>4304907</v>
      </c>
      <c r="J18" s="197">
        <v>4458057</v>
      </c>
      <c r="K18" s="197">
        <v>4594781</v>
      </c>
      <c r="L18" s="197">
        <v>4887770</v>
      </c>
      <c r="M18" s="198">
        <v>4119691</v>
      </c>
    </row>
    <row r="19" spans="1:13" s="186" customFormat="1" ht="14.25">
      <c r="A19" s="191" t="s">
        <v>675</v>
      </c>
      <c r="B19" s="199">
        <v>504228</v>
      </c>
      <c r="C19" s="199">
        <v>517829</v>
      </c>
      <c r="D19" s="199">
        <v>572798</v>
      </c>
      <c r="E19" s="199">
        <v>578413</v>
      </c>
      <c r="F19" s="199">
        <v>568785</v>
      </c>
      <c r="G19" s="199">
        <v>555724</v>
      </c>
      <c r="H19" s="197">
        <v>374032</v>
      </c>
      <c r="I19" s="197">
        <v>360041</v>
      </c>
      <c r="J19" s="197">
        <v>309008</v>
      </c>
      <c r="K19" s="197">
        <v>231155</v>
      </c>
      <c r="L19" s="197">
        <v>220614</v>
      </c>
      <c r="M19" s="198">
        <v>175687</v>
      </c>
    </row>
    <row r="20" spans="1:13" s="186" customFormat="1" ht="14.25">
      <c r="A20" s="191" t="s">
        <v>676</v>
      </c>
      <c r="B20" s="199">
        <v>921</v>
      </c>
      <c r="C20" s="199">
        <v>1079</v>
      </c>
      <c r="D20" s="199">
        <v>636</v>
      </c>
      <c r="E20" s="199">
        <v>720</v>
      </c>
      <c r="F20" s="199">
        <v>997</v>
      </c>
      <c r="G20" s="199">
        <v>824</v>
      </c>
      <c r="H20" s="197">
        <v>770</v>
      </c>
      <c r="I20" s="197">
        <v>852</v>
      </c>
      <c r="J20" s="197">
        <v>854</v>
      </c>
      <c r="K20" s="197">
        <v>1135</v>
      </c>
      <c r="L20" s="197">
        <v>1147</v>
      </c>
      <c r="M20" s="198">
        <v>1169</v>
      </c>
    </row>
    <row r="21" spans="1:13" s="186" customFormat="1" ht="14.25">
      <c r="A21" s="205" t="s">
        <v>677</v>
      </c>
      <c r="B21" s="206">
        <v>1287866</v>
      </c>
      <c r="C21" s="206">
        <v>1459598</v>
      </c>
      <c r="D21" s="206">
        <v>1480634</v>
      </c>
      <c r="E21" s="206">
        <v>1422382</v>
      </c>
      <c r="F21" s="206">
        <v>1470534</v>
      </c>
      <c r="G21" s="206">
        <v>1574593</v>
      </c>
      <c r="H21" s="207">
        <v>1551533</v>
      </c>
      <c r="I21" s="207">
        <v>1573095</v>
      </c>
      <c r="J21" s="207">
        <v>1670273</v>
      </c>
      <c r="K21" s="207">
        <v>1639597</v>
      </c>
      <c r="L21" s="207">
        <v>1703516</v>
      </c>
      <c r="M21" s="208">
        <v>1767373</v>
      </c>
    </row>
    <row r="22" spans="1:7" s="186" customFormat="1" ht="15">
      <c r="A22" s="181"/>
      <c r="B22" s="209"/>
      <c r="C22" s="209"/>
      <c r="D22" s="209"/>
      <c r="E22" s="209"/>
      <c r="F22" s="209"/>
      <c r="G22" s="209"/>
    </row>
    <row r="23" spans="1:13" s="186" customFormat="1" ht="15">
      <c r="A23" s="181"/>
      <c r="B23" s="209"/>
      <c r="C23" s="209"/>
      <c r="D23" s="209"/>
      <c r="E23" s="209"/>
      <c r="F23" s="209"/>
      <c r="G23" s="209"/>
      <c r="M23" s="912" t="s">
        <v>663</v>
      </c>
    </row>
    <row r="24" spans="1:15" s="78" customFormat="1" ht="12.75">
      <c r="A24" s="182" t="s">
        <v>678</v>
      </c>
      <c r="B24" s="183">
        <v>38383</v>
      </c>
      <c r="C24" s="183">
        <v>38411</v>
      </c>
      <c r="D24" s="183">
        <v>38442</v>
      </c>
      <c r="E24" s="183">
        <v>38471</v>
      </c>
      <c r="F24" s="183">
        <v>38503</v>
      </c>
      <c r="G24" s="183">
        <v>38533</v>
      </c>
      <c r="H24" s="184">
        <v>38563</v>
      </c>
      <c r="I24" s="184">
        <v>38594</v>
      </c>
      <c r="J24" s="184">
        <v>38625</v>
      </c>
      <c r="K24" s="184">
        <v>38655</v>
      </c>
      <c r="L24" s="184">
        <v>38686</v>
      </c>
      <c r="M24" s="183">
        <v>38717</v>
      </c>
      <c r="O24" s="86"/>
    </row>
    <row r="25" spans="1:13" s="186" customFormat="1" ht="15">
      <c r="A25" s="185"/>
      <c r="G25" s="187"/>
      <c r="M25" s="210"/>
    </row>
    <row r="26" spans="1:13" s="186" customFormat="1" ht="26.25" customHeight="1">
      <c r="A26" s="185" t="s">
        <v>665</v>
      </c>
      <c r="B26" s="211">
        <f aca="true" t="shared" si="2" ref="B26:G26">SUM(B28:B37)</f>
        <v>4625575</v>
      </c>
      <c r="C26" s="211">
        <f t="shared" si="2"/>
        <v>4743866</v>
      </c>
      <c r="D26" s="211">
        <f t="shared" si="2"/>
        <v>4759942</v>
      </c>
      <c r="E26" s="211">
        <f t="shared" si="2"/>
        <v>4697874</v>
      </c>
      <c r="F26" s="211">
        <f t="shared" si="2"/>
        <v>4756630</v>
      </c>
      <c r="G26" s="211">
        <f t="shared" si="2"/>
        <v>4861357</v>
      </c>
      <c r="H26" s="203">
        <v>4808313</v>
      </c>
      <c r="I26" s="203">
        <v>4784549</v>
      </c>
      <c r="J26" s="203">
        <v>4852317</v>
      </c>
      <c r="K26" s="203">
        <v>4786945</v>
      </c>
      <c r="L26" s="203">
        <v>4806647</v>
      </c>
      <c r="M26" s="204">
        <v>4537569</v>
      </c>
    </row>
    <row r="27" spans="1:13" s="186" customFormat="1" ht="14.25">
      <c r="A27" s="191"/>
      <c r="H27" s="197"/>
      <c r="I27" s="197"/>
      <c r="J27" s="197"/>
      <c r="K27" s="197"/>
      <c r="L27" s="197"/>
      <c r="M27" s="198"/>
    </row>
    <row r="28" spans="1:13" s="186" customFormat="1" ht="14.25" customHeight="1">
      <c r="A28" s="191" t="s">
        <v>679</v>
      </c>
      <c r="B28" s="199">
        <v>3306</v>
      </c>
      <c r="C28" s="199">
        <v>3336</v>
      </c>
      <c r="D28" s="199">
        <v>3346</v>
      </c>
      <c r="E28" s="199">
        <v>3593</v>
      </c>
      <c r="F28" s="199">
        <v>3621</v>
      </c>
      <c r="G28" s="199">
        <v>3894</v>
      </c>
      <c r="H28" s="197">
        <v>3800</v>
      </c>
      <c r="I28" s="197">
        <v>3810</v>
      </c>
      <c r="J28" s="197">
        <v>4230</v>
      </c>
      <c r="K28" s="197">
        <v>4215</v>
      </c>
      <c r="L28" s="197">
        <v>4507</v>
      </c>
      <c r="M28" s="198">
        <v>17404</v>
      </c>
    </row>
    <row r="29" spans="1:13" s="186" customFormat="1" ht="14.25">
      <c r="A29" s="191" t="s">
        <v>680</v>
      </c>
      <c r="B29" s="186">
        <v>0</v>
      </c>
      <c r="C29" s="186">
        <v>0</v>
      </c>
      <c r="D29" s="186">
        <v>0</v>
      </c>
      <c r="E29" s="186">
        <v>0</v>
      </c>
      <c r="F29" s="186">
        <v>0</v>
      </c>
      <c r="G29" s="186">
        <v>0</v>
      </c>
      <c r="H29" s="197">
        <v>0</v>
      </c>
      <c r="I29" s="197">
        <v>0</v>
      </c>
      <c r="J29" s="197">
        <v>0</v>
      </c>
      <c r="K29" s="197">
        <v>0</v>
      </c>
      <c r="L29" s="197">
        <v>0</v>
      </c>
      <c r="M29" s="198">
        <v>0</v>
      </c>
    </row>
    <row r="30" spans="1:13" s="186" customFormat="1" ht="14.25">
      <c r="A30" s="212" t="s">
        <v>681</v>
      </c>
      <c r="B30" s="199">
        <v>24</v>
      </c>
      <c r="C30" s="186">
        <v>0</v>
      </c>
      <c r="D30" s="186">
        <v>0</v>
      </c>
      <c r="E30" s="186">
        <v>0</v>
      </c>
      <c r="F30" s="186">
        <v>0</v>
      </c>
      <c r="G30" s="186">
        <v>0</v>
      </c>
      <c r="H30" s="197">
        <v>0</v>
      </c>
      <c r="I30" s="197">
        <v>0</v>
      </c>
      <c r="J30" s="197">
        <v>0</v>
      </c>
      <c r="K30" s="197">
        <v>0</v>
      </c>
      <c r="L30" s="197">
        <v>0</v>
      </c>
      <c r="M30" s="198">
        <v>0</v>
      </c>
    </row>
    <row r="31" spans="1:13" s="186" customFormat="1" ht="14.25">
      <c r="A31" s="191" t="s">
        <v>682</v>
      </c>
      <c r="B31" s="199">
        <v>1730906</v>
      </c>
      <c r="C31" s="199">
        <v>1688569</v>
      </c>
      <c r="D31" s="199">
        <v>1673074</v>
      </c>
      <c r="E31" s="199">
        <v>1663156</v>
      </c>
      <c r="F31" s="199">
        <v>1644237</v>
      </c>
      <c r="G31" s="199">
        <v>1625085</v>
      </c>
      <c r="H31" s="197">
        <v>1604380</v>
      </c>
      <c r="I31" s="197">
        <v>1564538</v>
      </c>
      <c r="J31" s="197">
        <v>1522234</v>
      </c>
      <c r="K31" s="197">
        <v>1487610</v>
      </c>
      <c r="L31" s="197">
        <v>1433465</v>
      </c>
      <c r="M31" s="198">
        <v>1094356</v>
      </c>
    </row>
    <row r="32" spans="1:13" s="186" customFormat="1" ht="28.5">
      <c r="A32" s="213" t="s">
        <v>683</v>
      </c>
      <c r="B32" s="199">
        <v>1408821</v>
      </c>
      <c r="C32" s="199">
        <v>1395246</v>
      </c>
      <c r="D32" s="199">
        <v>1406806</v>
      </c>
      <c r="E32" s="199">
        <v>1412953</v>
      </c>
      <c r="F32" s="199">
        <v>1443186</v>
      </c>
      <c r="G32" s="199">
        <v>1453235</v>
      </c>
      <c r="H32" s="197">
        <v>1448352</v>
      </c>
      <c r="I32" s="197">
        <v>1443861</v>
      </c>
      <c r="J32" s="197">
        <v>1451988</v>
      </c>
      <c r="K32" s="197">
        <v>1450575</v>
      </c>
      <c r="L32" s="197">
        <v>1459527</v>
      </c>
      <c r="M32" s="198">
        <v>1461220</v>
      </c>
    </row>
    <row r="33" spans="1:13" s="186" customFormat="1" ht="14.25">
      <c r="A33" s="191" t="s">
        <v>684</v>
      </c>
      <c r="B33" s="186">
        <v>123</v>
      </c>
      <c r="C33" s="186">
        <v>163</v>
      </c>
      <c r="D33" s="186">
        <v>228</v>
      </c>
      <c r="E33" s="186">
        <v>149</v>
      </c>
      <c r="F33" s="186">
        <v>190</v>
      </c>
      <c r="G33" s="186">
        <v>244</v>
      </c>
      <c r="H33" s="197">
        <v>159</v>
      </c>
      <c r="I33" s="197">
        <v>204</v>
      </c>
      <c r="J33" s="197">
        <v>259</v>
      </c>
      <c r="K33" s="197">
        <v>167</v>
      </c>
      <c r="L33" s="197">
        <v>213</v>
      </c>
      <c r="M33" s="198">
        <v>282</v>
      </c>
    </row>
    <row r="34" spans="1:13" s="186" customFormat="1" ht="14.25">
      <c r="A34" s="191" t="s">
        <v>685</v>
      </c>
      <c r="B34" s="199">
        <v>74234</v>
      </c>
      <c r="C34" s="199">
        <v>74234</v>
      </c>
      <c r="D34" s="199">
        <v>74234</v>
      </c>
      <c r="E34" s="199">
        <v>72808</v>
      </c>
      <c r="F34" s="199">
        <v>72640</v>
      </c>
      <c r="G34" s="199">
        <v>77406</v>
      </c>
      <c r="H34" s="197">
        <v>75271</v>
      </c>
      <c r="I34" s="197">
        <v>75271</v>
      </c>
      <c r="J34" s="197">
        <v>75271</v>
      </c>
      <c r="K34" s="197">
        <v>75271</v>
      </c>
      <c r="L34" s="197">
        <v>75271</v>
      </c>
      <c r="M34" s="198">
        <v>75271</v>
      </c>
    </row>
    <row r="35" spans="1:13" s="196" customFormat="1" ht="15">
      <c r="A35" s="191" t="s">
        <v>686</v>
      </c>
      <c r="B35" s="199">
        <v>105366</v>
      </c>
      <c r="C35" s="199">
        <v>107520</v>
      </c>
      <c r="D35" s="199">
        <v>107480</v>
      </c>
      <c r="E35" s="199">
        <v>107450</v>
      </c>
      <c r="F35" s="199">
        <v>107400</v>
      </c>
      <c r="G35" s="199">
        <v>106767</v>
      </c>
      <c r="H35" s="201">
        <v>108002</v>
      </c>
      <c r="I35" s="201">
        <v>107178</v>
      </c>
      <c r="J35" s="201">
        <v>109891</v>
      </c>
      <c r="K35" s="201">
        <v>111479</v>
      </c>
      <c r="L35" s="201">
        <v>112543</v>
      </c>
      <c r="M35" s="202">
        <v>113994</v>
      </c>
    </row>
    <row r="36" spans="1:13" s="186" customFormat="1" ht="14.25">
      <c r="A36" s="191" t="s">
        <v>687</v>
      </c>
      <c r="B36" s="199">
        <v>14929</v>
      </c>
      <c r="C36" s="199">
        <v>15200</v>
      </c>
      <c r="D36" s="199">
        <v>14140</v>
      </c>
      <c r="E36" s="199">
        <v>15383</v>
      </c>
      <c r="F36" s="199">
        <v>14822</v>
      </c>
      <c r="G36" s="199">
        <v>20133</v>
      </c>
      <c r="H36" s="197">
        <v>16816</v>
      </c>
      <c r="I36" s="197">
        <v>16592</v>
      </c>
      <c r="J36" s="197">
        <v>18171</v>
      </c>
      <c r="K36" s="197">
        <v>18031</v>
      </c>
      <c r="L36" s="197">
        <v>17605</v>
      </c>
      <c r="M36" s="198">
        <v>7669</v>
      </c>
    </row>
    <row r="37" spans="1:13" s="186" customFormat="1" ht="14.25">
      <c r="A37" s="191" t="s">
        <v>688</v>
      </c>
      <c r="B37" s="199">
        <v>1287866</v>
      </c>
      <c r="C37" s="199">
        <v>1459598</v>
      </c>
      <c r="D37" s="199">
        <v>1480634</v>
      </c>
      <c r="E37" s="199">
        <v>1422382</v>
      </c>
      <c r="F37" s="199">
        <v>1470534</v>
      </c>
      <c r="G37" s="199">
        <v>1574593</v>
      </c>
      <c r="H37" s="197">
        <v>1551533</v>
      </c>
      <c r="I37" s="197">
        <v>1573095</v>
      </c>
      <c r="J37" s="197">
        <v>1670273</v>
      </c>
      <c r="K37" s="197">
        <v>1639597</v>
      </c>
      <c r="L37" s="197">
        <v>1703516</v>
      </c>
      <c r="M37" s="198">
        <v>1767373</v>
      </c>
    </row>
    <row r="38" spans="1:13" s="186" customFormat="1" ht="10.5" customHeight="1">
      <c r="A38" s="191"/>
      <c r="D38" s="214"/>
      <c r="E38" s="214"/>
      <c r="F38" s="214"/>
      <c r="G38" s="214"/>
      <c r="H38" s="197"/>
      <c r="I38" s="197"/>
      <c r="J38" s="197"/>
      <c r="K38" s="197"/>
      <c r="L38" s="197"/>
      <c r="M38" s="198"/>
    </row>
    <row r="39" spans="1:13" s="186" customFormat="1" ht="15">
      <c r="A39" s="185"/>
      <c r="H39" s="197"/>
      <c r="I39" s="197"/>
      <c r="J39" s="197"/>
      <c r="K39" s="197"/>
      <c r="L39" s="197"/>
      <c r="M39" s="198"/>
    </row>
    <row r="40" spans="1:13" s="186" customFormat="1" ht="15">
      <c r="A40" s="185" t="s">
        <v>671</v>
      </c>
      <c r="B40" s="211">
        <f aca="true" t="shared" si="3" ref="B40:G40">B42+B48</f>
        <v>4625575</v>
      </c>
      <c r="C40" s="211">
        <f t="shared" si="3"/>
        <v>4743866</v>
      </c>
      <c r="D40" s="211">
        <f t="shared" si="3"/>
        <v>4759942</v>
      </c>
      <c r="E40" s="211">
        <f t="shared" si="3"/>
        <v>4697874</v>
      </c>
      <c r="F40" s="211">
        <f t="shared" si="3"/>
        <v>4756630</v>
      </c>
      <c r="G40" s="211">
        <f t="shared" si="3"/>
        <v>4861357</v>
      </c>
      <c r="H40" s="203">
        <v>4808313</v>
      </c>
      <c r="I40" s="203">
        <v>4784549</v>
      </c>
      <c r="J40" s="203">
        <v>4852317</v>
      </c>
      <c r="K40" s="203">
        <v>4786945</v>
      </c>
      <c r="L40" s="203">
        <v>4806647</v>
      </c>
      <c r="M40" s="204">
        <v>4537569</v>
      </c>
    </row>
    <row r="41" spans="1:13" s="186" customFormat="1" ht="5.25" customHeight="1">
      <c r="A41" s="191"/>
      <c r="H41" s="197"/>
      <c r="I41" s="197"/>
      <c r="J41" s="197"/>
      <c r="K41" s="197"/>
      <c r="L41" s="197"/>
      <c r="M41" s="198"/>
    </row>
    <row r="42" spans="1:13" s="186" customFormat="1" ht="15">
      <c r="A42" s="185" t="s">
        <v>689</v>
      </c>
      <c r="B42" s="211">
        <f aca="true" t="shared" si="4" ref="B42:G42">SUM(B43:B46)</f>
        <v>3125885</v>
      </c>
      <c r="C42" s="211">
        <f t="shared" si="4"/>
        <v>3071048</v>
      </c>
      <c r="D42" s="211">
        <f t="shared" si="4"/>
        <v>3064790</v>
      </c>
      <c r="E42" s="211">
        <f t="shared" si="4"/>
        <v>3061883</v>
      </c>
      <c r="F42" s="211">
        <f t="shared" si="4"/>
        <v>3073559</v>
      </c>
      <c r="G42" s="211">
        <f t="shared" si="4"/>
        <v>3063958</v>
      </c>
      <c r="H42" s="203">
        <v>3037966</v>
      </c>
      <c r="I42" s="203">
        <v>2992920</v>
      </c>
      <c r="J42" s="203">
        <v>2958529</v>
      </c>
      <c r="K42" s="203">
        <v>2936477</v>
      </c>
      <c r="L42" s="203">
        <v>2892108</v>
      </c>
      <c r="M42" s="204">
        <v>2552093</v>
      </c>
    </row>
    <row r="43" spans="1:13" s="186" customFormat="1" ht="14.25">
      <c r="A43" s="215" t="s">
        <v>690</v>
      </c>
      <c r="B43" s="216">
        <v>1730906</v>
      </c>
      <c r="C43" s="216">
        <v>1688569</v>
      </c>
      <c r="D43" s="216">
        <v>1673074</v>
      </c>
      <c r="E43" s="216">
        <v>1663156</v>
      </c>
      <c r="F43" s="216">
        <v>1644237</v>
      </c>
      <c r="G43" s="216">
        <v>1625085</v>
      </c>
      <c r="H43" s="197">
        <v>1604380</v>
      </c>
      <c r="I43" s="197">
        <v>1564538</v>
      </c>
      <c r="J43" s="197">
        <v>1522234</v>
      </c>
      <c r="K43" s="197">
        <v>1487610</v>
      </c>
      <c r="L43" s="197">
        <v>1433465</v>
      </c>
      <c r="M43" s="198">
        <v>1094356</v>
      </c>
    </row>
    <row r="44" spans="1:13" s="186" customFormat="1" ht="14.25">
      <c r="A44" s="217" t="s">
        <v>691</v>
      </c>
      <c r="B44" s="216">
        <v>1385766</v>
      </c>
      <c r="C44" s="216">
        <v>1372912</v>
      </c>
      <c r="D44" s="216">
        <v>1384461</v>
      </c>
      <c r="E44" s="216">
        <v>1390627</v>
      </c>
      <c r="F44" s="216">
        <v>1420810</v>
      </c>
      <c r="G44" s="216">
        <v>1430713</v>
      </c>
      <c r="H44" s="197">
        <v>1425876</v>
      </c>
      <c r="I44" s="197">
        <v>1421360</v>
      </c>
      <c r="J44" s="197">
        <v>1429484</v>
      </c>
      <c r="K44" s="197">
        <v>1428104</v>
      </c>
      <c r="L44" s="197">
        <v>1437022</v>
      </c>
      <c r="M44" s="198">
        <v>1438689</v>
      </c>
    </row>
    <row r="45" spans="1:13" s="186" customFormat="1" ht="14.25">
      <c r="A45" s="215" t="s">
        <v>692</v>
      </c>
      <c r="B45" s="186">
        <v>0</v>
      </c>
      <c r="C45" s="186">
        <v>0</v>
      </c>
      <c r="D45" s="186">
        <v>0</v>
      </c>
      <c r="E45" s="186">
        <v>0</v>
      </c>
      <c r="F45" s="186">
        <v>0</v>
      </c>
      <c r="G45" s="186">
        <v>0</v>
      </c>
      <c r="H45" s="197">
        <v>0</v>
      </c>
      <c r="I45" s="197">
        <v>0</v>
      </c>
      <c r="J45" s="197">
        <v>0</v>
      </c>
      <c r="K45" s="197">
        <v>0</v>
      </c>
      <c r="L45" s="197">
        <v>0</v>
      </c>
      <c r="M45" s="198">
        <v>0</v>
      </c>
    </row>
    <row r="46" spans="1:13" s="186" customFormat="1" ht="14.25">
      <c r="A46" s="215" t="s">
        <v>693</v>
      </c>
      <c r="B46" s="216">
        <v>9213</v>
      </c>
      <c r="C46" s="216">
        <v>9567</v>
      </c>
      <c r="D46" s="216">
        <v>7255</v>
      </c>
      <c r="E46" s="216">
        <v>8100</v>
      </c>
      <c r="F46" s="216">
        <v>8512</v>
      </c>
      <c r="G46" s="216">
        <v>8160</v>
      </c>
      <c r="H46" s="197">
        <v>7710</v>
      </c>
      <c r="I46" s="197">
        <v>7022</v>
      </c>
      <c r="J46" s="197">
        <v>6811</v>
      </c>
      <c r="K46" s="197">
        <v>20763</v>
      </c>
      <c r="L46" s="197">
        <v>21621</v>
      </c>
      <c r="M46" s="198">
        <v>19048</v>
      </c>
    </row>
    <row r="47" spans="1:13" s="186" customFormat="1" ht="14.25">
      <c r="A47" s="191"/>
      <c r="H47" s="197"/>
      <c r="I47" s="197"/>
      <c r="J47" s="197"/>
      <c r="K47" s="197"/>
      <c r="L47" s="197"/>
      <c r="M47" s="198"/>
    </row>
    <row r="48" spans="1:13" s="186" customFormat="1" ht="15">
      <c r="A48" s="185" t="s">
        <v>694</v>
      </c>
      <c r="B48" s="211">
        <f aca="true" t="shared" si="5" ref="B48:G48">SUM(B49:B51)</f>
        <v>1499690</v>
      </c>
      <c r="C48" s="211">
        <f t="shared" si="5"/>
        <v>1672818</v>
      </c>
      <c r="D48" s="211">
        <f t="shared" si="5"/>
        <v>1695152</v>
      </c>
      <c r="E48" s="211">
        <f t="shared" si="5"/>
        <v>1635991</v>
      </c>
      <c r="F48" s="211">
        <f t="shared" si="5"/>
        <v>1683071</v>
      </c>
      <c r="G48" s="211">
        <f t="shared" si="5"/>
        <v>1797399</v>
      </c>
      <c r="H48" s="203">
        <v>1770347</v>
      </c>
      <c r="I48" s="203">
        <v>1791629</v>
      </c>
      <c r="J48" s="203">
        <v>1893788</v>
      </c>
      <c r="K48" s="203">
        <v>1850468</v>
      </c>
      <c r="L48" s="203">
        <v>1914539</v>
      </c>
      <c r="M48" s="204">
        <v>1985476</v>
      </c>
    </row>
    <row r="49" spans="1:13" s="181" customFormat="1" ht="14.25">
      <c r="A49" s="215" t="s">
        <v>695</v>
      </c>
      <c r="B49" s="199">
        <v>20000</v>
      </c>
      <c r="C49" s="199">
        <v>20000</v>
      </c>
      <c r="D49" s="199">
        <v>20000</v>
      </c>
      <c r="E49" s="199">
        <v>20000</v>
      </c>
      <c r="F49" s="199">
        <v>20000</v>
      </c>
      <c r="G49" s="199">
        <v>20000</v>
      </c>
      <c r="H49" s="218">
        <v>20000</v>
      </c>
      <c r="I49" s="218">
        <v>20000</v>
      </c>
      <c r="J49" s="218">
        <v>20000</v>
      </c>
      <c r="K49" s="218">
        <v>20000</v>
      </c>
      <c r="L49" s="218">
        <v>20000</v>
      </c>
      <c r="M49" s="198">
        <v>20000</v>
      </c>
    </row>
    <row r="50" spans="1:13" s="181" customFormat="1" ht="14.25">
      <c r="A50" s="215" t="s">
        <v>696</v>
      </c>
      <c r="B50" s="216">
        <v>1218685</v>
      </c>
      <c r="C50" s="216">
        <v>1367627</v>
      </c>
      <c r="D50" s="216">
        <v>1362600</v>
      </c>
      <c r="E50" s="216">
        <v>1513175</v>
      </c>
      <c r="F50" s="216">
        <v>1534685</v>
      </c>
      <c r="G50" s="216">
        <v>1625776</v>
      </c>
      <c r="H50" s="218">
        <v>1564946</v>
      </c>
      <c r="I50" s="218">
        <v>1559157</v>
      </c>
      <c r="J50" s="218">
        <v>1632353</v>
      </c>
      <c r="K50" s="218">
        <v>1559778</v>
      </c>
      <c r="L50" s="218">
        <v>1600567</v>
      </c>
      <c r="M50" s="198">
        <v>1647557</v>
      </c>
    </row>
    <row r="51" spans="1:13" s="181" customFormat="1" ht="14.25">
      <c r="A51" s="219" t="s">
        <v>697</v>
      </c>
      <c r="B51" s="220">
        <v>261005</v>
      </c>
      <c r="C51" s="220">
        <v>285191</v>
      </c>
      <c r="D51" s="220">
        <v>312552</v>
      </c>
      <c r="E51" s="220">
        <v>102816</v>
      </c>
      <c r="F51" s="220">
        <v>128386</v>
      </c>
      <c r="G51" s="220">
        <v>151623</v>
      </c>
      <c r="H51" s="207">
        <v>185401</v>
      </c>
      <c r="I51" s="207">
        <v>212472</v>
      </c>
      <c r="J51" s="207">
        <v>241435</v>
      </c>
      <c r="K51" s="207">
        <v>270690</v>
      </c>
      <c r="L51" s="207">
        <v>293972</v>
      </c>
      <c r="M51" s="208">
        <v>317919</v>
      </c>
    </row>
    <row r="52" s="181" customFormat="1" ht="14.25">
      <c r="A52" s="221"/>
    </row>
    <row r="53" spans="1:3" s="181" customFormat="1" ht="85.5" customHeight="1">
      <c r="A53" s="222" t="s">
        <v>700</v>
      </c>
      <c r="B53" s="221"/>
      <c r="C53" s="221"/>
    </row>
    <row r="54" s="181" customFormat="1" ht="14.25"/>
    <row r="55" s="181" customFormat="1" ht="14.25">
      <c r="A55" s="181" t="s">
        <v>698</v>
      </c>
    </row>
    <row r="56" spans="1:3" s="181" customFormat="1" ht="14.25">
      <c r="A56" s="181" t="s">
        <v>699</v>
      </c>
      <c r="B56" s="223"/>
      <c r="C56" s="223"/>
    </row>
    <row r="57" s="181" customFormat="1" ht="14.25"/>
    <row r="58" s="181" customFormat="1" ht="14.25"/>
    <row r="59" s="181" customFormat="1" ht="14.25"/>
    <row r="60" s="181" customFormat="1" ht="14.25"/>
    <row r="61" s="181" customFormat="1" ht="14.25"/>
    <row r="62" s="181" customFormat="1" ht="14.25"/>
    <row r="63" s="181" customFormat="1" ht="14.25"/>
    <row r="64" s="181" customFormat="1" ht="14.25"/>
    <row r="65" s="181" customFormat="1" ht="14.25"/>
    <row r="66" s="181" customFormat="1" ht="14.25"/>
    <row r="67" s="181" customFormat="1" ht="14.25"/>
    <row r="68" s="181" customFormat="1" ht="14.25"/>
    <row r="69" s="181" customFormat="1" ht="14.25"/>
    <row r="70" s="181" customFormat="1" ht="14.25"/>
    <row r="71" s="181" customFormat="1" ht="14.25"/>
    <row r="72" s="181" customFormat="1" ht="14.25"/>
    <row r="73" s="181" customFormat="1" ht="14.25"/>
    <row r="74" s="181" customFormat="1" ht="14.25"/>
    <row r="75" s="181" customFormat="1" ht="14.25"/>
    <row r="76" s="181" customFormat="1" ht="14.25"/>
    <row r="77" s="181" customFormat="1" ht="14.25"/>
    <row r="78" s="181" customFormat="1" ht="14.25"/>
    <row r="79" s="181" customFormat="1" ht="14.25"/>
    <row r="80" s="181" customFormat="1" ht="14.25"/>
    <row r="81" s="181" customFormat="1" ht="14.25"/>
    <row r="82" s="181" customFormat="1" ht="14.25"/>
    <row r="83" s="181" customFormat="1" ht="14.25"/>
    <row r="84" s="181" customFormat="1" ht="14.25"/>
    <row r="85" s="181" customFormat="1" ht="14.25"/>
    <row r="86" s="181" customFormat="1" ht="14.25"/>
    <row r="87" s="181" customFormat="1" ht="14.25"/>
    <row r="88" s="181" customFormat="1" ht="14.25"/>
    <row r="89" s="181" customFormat="1" ht="14.25"/>
    <row r="90" s="181" customFormat="1" ht="14.25"/>
    <row r="91" s="181" customFormat="1" ht="14.25"/>
    <row r="92" s="181" customFormat="1" ht="14.25"/>
    <row r="93" s="181" customFormat="1" ht="14.25"/>
    <row r="94" s="181" customFormat="1" ht="14.25"/>
    <row r="95" s="181" customFormat="1" ht="14.25"/>
    <row r="96" s="181" customFormat="1" ht="14.25"/>
    <row r="97" s="181" customFormat="1" ht="14.25"/>
    <row r="98" s="181" customFormat="1" ht="14.25"/>
    <row r="99" s="181" customFormat="1" ht="14.25"/>
    <row r="100" s="181" customFormat="1" ht="14.25"/>
    <row r="101" s="181" customFormat="1" ht="14.25"/>
    <row r="102" s="181" customFormat="1" ht="14.25"/>
    <row r="103" s="181" customFormat="1" ht="14.25"/>
    <row r="104" s="181" customFormat="1" ht="14.25"/>
    <row r="105" s="181" customFormat="1" ht="14.25"/>
    <row r="106" s="181" customFormat="1" ht="14.25"/>
    <row r="107" s="181" customFormat="1" ht="14.25"/>
    <row r="108" s="181" customFormat="1" ht="14.25"/>
    <row r="109" s="181" customFormat="1" ht="14.25"/>
    <row r="110" s="181" customFormat="1" ht="14.25"/>
    <row r="111" s="181" customFormat="1" ht="14.25"/>
    <row r="112" s="181" customFormat="1" ht="14.25"/>
    <row r="113" s="181" customFormat="1" ht="14.25"/>
    <row r="114" s="181" customFormat="1" ht="14.25"/>
    <row r="115" s="181" customFormat="1" ht="14.25"/>
    <row r="116" s="181" customFormat="1" ht="14.25"/>
    <row r="117" s="181" customFormat="1" ht="14.25"/>
    <row r="118" s="181" customFormat="1" ht="14.25"/>
    <row r="119" s="181" customFormat="1" ht="14.25"/>
    <row r="120" s="181" customFormat="1" ht="14.25"/>
    <row r="121" s="181" customFormat="1" ht="14.25"/>
    <row r="122" s="181" customFormat="1" ht="14.25"/>
    <row r="123" s="181" customFormat="1" ht="14.25"/>
    <row r="124" s="181" customFormat="1" ht="14.25"/>
    <row r="125" s="181" customFormat="1" ht="14.25"/>
    <row r="126" s="181" customFormat="1" ht="14.25"/>
    <row r="127" s="181" customFormat="1" ht="14.25"/>
    <row r="128" s="181" customFormat="1" ht="14.25"/>
    <row r="129" s="181" customFormat="1" ht="14.25"/>
    <row r="130" s="181" customFormat="1" ht="14.25"/>
    <row r="131" s="181" customFormat="1" ht="14.25"/>
    <row r="132" s="181" customFormat="1" ht="14.25"/>
    <row r="133" s="181" customFormat="1" ht="14.25"/>
    <row r="134" s="181" customFormat="1" ht="14.25"/>
    <row r="135" s="181" customFormat="1" ht="14.25"/>
    <row r="136" s="181" customFormat="1" ht="14.25"/>
    <row r="137" s="181" customFormat="1" ht="14.25"/>
    <row r="138" s="181" customFormat="1" ht="14.25"/>
    <row r="139" s="181" customFormat="1" ht="14.25"/>
    <row r="140" s="181" customFormat="1" ht="14.25">
      <c r="A140" s="178"/>
    </row>
  </sheetData>
  <printOptions horizontalCentered="1"/>
  <pageMargins left="0.7874015748031497" right="0.5905511811023623" top="0.7874015748031497" bottom="0.5905511811023623" header="0.1968503937007874" footer="0.2362204724409449"/>
  <pageSetup horizontalDpi="600" verticalDpi="600" orientation="landscape" paperSize="9" scale="64" r:id="rId1"/>
  <rowBreaks count="1" manualBreakCount="1">
    <brk id="22" max="12" man="1"/>
  </rowBreaks>
</worksheet>
</file>

<file path=xl/worksheets/sheet19.xml><?xml version="1.0" encoding="utf-8"?>
<worksheet xmlns="http://schemas.openxmlformats.org/spreadsheetml/2006/main" xmlns:r="http://schemas.openxmlformats.org/officeDocument/2006/relationships">
  <sheetPr>
    <pageSetUpPr fitToPage="1"/>
  </sheetPr>
  <dimension ref="A1:CY260"/>
  <sheetViews>
    <sheetView view="pageBreakPreview" zoomScaleSheetLayoutView="100" workbookViewId="0" topLeftCell="A1">
      <pane xSplit="1" ySplit="3" topLeftCell="B4" activePane="bottomRight" state="frozen"/>
      <selection pane="topLeft" activeCell="B22" sqref="B22"/>
      <selection pane="topRight" activeCell="B22" sqref="B22"/>
      <selection pane="bottomLeft" activeCell="B22" sqref="B22"/>
      <selection pane="bottomRight" activeCell="B16" sqref="B16"/>
    </sheetView>
  </sheetViews>
  <sheetFormatPr defaultColWidth="9.00390625" defaultRowHeight="12.75"/>
  <cols>
    <col min="1" max="1" width="43.875" style="237" bestFit="1" customWidth="1"/>
    <col min="2" max="2" width="9.75390625" style="237" customWidth="1"/>
    <col min="3" max="3" width="10.25390625" style="237" customWidth="1"/>
    <col min="4" max="7" width="9.75390625" style="237" bestFit="1" customWidth="1"/>
    <col min="8" max="8" width="9.75390625" style="237" customWidth="1"/>
    <col min="9" max="9" width="9.75390625" style="237" bestFit="1" customWidth="1"/>
    <col min="10" max="16384" width="9.125" style="237" customWidth="1"/>
  </cols>
  <sheetData>
    <row r="1" spans="1:103" s="229" customFormat="1" ht="18">
      <c r="A1" s="265" t="s">
        <v>450</v>
      </c>
      <c r="B1" s="225"/>
      <c r="C1" s="225"/>
      <c r="D1" s="225"/>
      <c r="E1" s="225"/>
      <c r="F1" s="225"/>
      <c r="G1" s="225"/>
      <c r="H1" s="225"/>
      <c r="I1" s="225"/>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7"/>
      <c r="CY1" s="228"/>
    </row>
    <row r="2" spans="1:103" s="229" customFormat="1" ht="12">
      <c r="A2" s="230"/>
      <c r="B2" s="231"/>
      <c r="C2" s="231"/>
      <c r="D2" s="231"/>
      <c r="E2" s="231"/>
      <c r="F2" s="231"/>
      <c r="G2" s="232"/>
      <c r="H2" s="231"/>
      <c r="I2" s="233" t="s">
        <v>663</v>
      </c>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4"/>
      <c r="AV2" s="234"/>
      <c r="AW2" s="234"/>
      <c r="AX2" s="234"/>
      <c r="AY2" s="234"/>
      <c r="AZ2" s="234"/>
      <c r="BA2" s="234"/>
      <c r="BB2" s="234"/>
      <c r="BC2" s="234"/>
      <c r="BD2" s="234"/>
      <c r="BE2" s="234"/>
      <c r="BF2" s="234"/>
      <c r="BG2" s="234"/>
      <c r="BH2" s="234"/>
      <c r="BI2" s="234"/>
      <c r="BJ2" s="234"/>
      <c r="BK2" s="234"/>
      <c r="BL2" s="234"/>
      <c r="BM2" s="234"/>
      <c r="BN2" s="234"/>
      <c r="BO2" s="234"/>
      <c r="BP2" s="234"/>
      <c r="BQ2" s="234"/>
      <c r="BR2" s="234"/>
      <c r="BS2" s="234"/>
      <c r="BT2" s="234"/>
      <c r="BU2" s="234"/>
      <c r="BV2" s="234"/>
      <c r="BW2" s="234"/>
      <c r="BX2" s="234"/>
      <c r="BY2" s="234"/>
      <c r="BZ2" s="234"/>
      <c r="CA2" s="234"/>
      <c r="CB2" s="234"/>
      <c r="CC2" s="234"/>
      <c r="CD2" s="234"/>
      <c r="CE2" s="234"/>
      <c r="CF2" s="234"/>
      <c r="CG2" s="234"/>
      <c r="CH2" s="234"/>
      <c r="CI2" s="234"/>
      <c r="CJ2" s="234"/>
      <c r="CK2" s="234"/>
      <c r="CL2" s="234"/>
      <c r="CM2" s="234"/>
      <c r="CN2" s="234"/>
      <c r="CO2" s="234"/>
      <c r="CP2" s="234"/>
      <c r="CQ2" s="234"/>
      <c r="CR2" s="234"/>
      <c r="CS2" s="234"/>
      <c r="CT2" s="234"/>
      <c r="CU2" s="234"/>
      <c r="CV2" s="234"/>
      <c r="CW2" s="234"/>
      <c r="CX2" s="235" t="s">
        <v>701</v>
      </c>
      <c r="CY2" s="228"/>
    </row>
    <row r="3" spans="1:9" ht="19.5" customHeight="1">
      <c r="A3" s="236"/>
      <c r="B3" s="1534">
        <v>38077</v>
      </c>
      <c r="C3" s="1534">
        <v>38168</v>
      </c>
      <c r="D3" s="1534">
        <v>38260</v>
      </c>
      <c r="E3" s="1534">
        <v>38352</v>
      </c>
      <c r="F3" s="1534">
        <v>38442</v>
      </c>
      <c r="G3" s="1534">
        <v>38533</v>
      </c>
      <c r="H3" s="1534">
        <v>38625</v>
      </c>
      <c r="I3" s="1534">
        <v>38717</v>
      </c>
    </row>
    <row r="4" spans="1:9" ht="12.75">
      <c r="A4" s="238"/>
      <c r="B4" s="239">
        <v>0</v>
      </c>
      <c r="C4" s="239">
        <v>0</v>
      </c>
      <c r="D4" s="239">
        <v>0</v>
      </c>
      <c r="E4" s="239">
        <v>0</v>
      </c>
      <c r="F4" s="239">
        <v>0</v>
      </c>
      <c r="G4" s="239">
        <v>0</v>
      </c>
      <c r="H4" s="239">
        <v>0</v>
      </c>
      <c r="I4" s="240">
        <v>0</v>
      </c>
    </row>
    <row r="5" spans="1:9" ht="12.75">
      <c r="A5" s="241" t="s">
        <v>1285</v>
      </c>
      <c r="B5" s="242">
        <v>1.59999</v>
      </c>
      <c r="C5" s="242">
        <v>1.60907</v>
      </c>
      <c r="D5" s="242">
        <v>1.57614</v>
      </c>
      <c r="E5" s="242">
        <v>1.43589</v>
      </c>
      <c r="F5" s="242">
        <v>1.50866</v>
      </c>
      <c r="G5" s="242">
        <v>1.61746</v>
      </c>
      <c r="H5" s="242">
        <v>1.62417</v>
      </c>
      <c r="I5" s="243">
        <v>1.6579</v>
      </c>
    </row>
    <row r="6" spans="1:9" ht="12.75">
      <c r="A6" s="244" t="s">
        <v>1286</v>
      </c>
      <c r="B6" s="242">
        <v>1.95583</v>
      </c>
      <c r="C6" s="242">
        <v>1.95583</v>
      </c>
      <c r="D6" s="242">
        <v>1.95583</v>
      </c>
      <c r="E6" s="242">
        <v>1.95583</v>
      </c>
      <c r="F6" s="242">
        <v>1.95583</v>
      </c>
      <c r="G6" s="242">
        <v>1.95583</v>
      </c>
      <c r="H6" s="242">
        <v>1.95583</v>
      </c>
      <c r="I6" s="243">
        <v>1.95583</v>
      </c>
    </row>
    <row r="7" spans="1:9" ht="12.75">
      <c r="A7" s="241"/>
      <c r="B7" s="245">
        <v>0</v>
      </c>
      <c r="C7" s="245">
        <v>0</v>
      </c>
      <c r="D7" s="245">
        <v>0</v>
      </c>
      <c r="E7" s="245">
        <v>0</v>
      </c>
      <c r="F7" s="245">
        <v>0</v>
      </c>
      <c r="G7" s="245">
        <v>0</v>
      </c>
      <c r="H7" s="245">
        <v>0</v>
      </c>
      <c r="I7" s="246">
        <v>0</v>
      </c>
    </row>
    <row r="8" spans="1:9" ht="12.75">
      <c r="A8" s="247" t="s">
        <v>951</v>
      </c>
      <c r="B8" s="248">
        <v>9940250</v>
      </c>
      <c r="C8" s="248">
        <v>11385693</v>
      </c>
      <c r="D8" s="248">
        <v>11234236</v>
      </c>
      <c r="E8" s="248">
        <v>11193987</v>
      </c>
      <c r="F8" s="248">
        <v>10834648</v>
      </c>
      <c r="G8" s="248">
        <v>13037956</v>
      </c>
      <c r="H8" s="248">
        <v>12934481</v>
      </c>
      <c r="I8" s="249">
        <v>13220893</v>
      </c>
    </row>
    <row r="9" spans="1:9" ht="12.75">
      <c r="A9" s="250" t="s">
        <v>56</v>
      </c>
      <c r="B9" s="251">
        <v>13763149</v>
      </c>
      <c r="C9" s="251">
        <v>15650034</v>
      </c>
      <c r="D9" s="251">
        <v>15653479</v>
      </c>
      <c r="E9" s="251">
        <v>17753570</v>
      </c>
      <c r="F9" s="251">
        <v>17699493</v>
      </c>
      <c r="G9" s="251">
        <v>19102136</v>
      </c>
      <c r="H9" s="251">
        <v>19051385</v>
      </c>
      <c r="I9" s="252">
        <v>19861269</v>
      </c>
    </row>
    <row r="10" spans="1:9" ht="12.75">
      <c r="A10" s="253" t="s">
        <v>315</v>
      </c>
      <c r="B10" s="251">
        <v>222354</v>
      </c>
      <c r="C10" s="251">
        <v>243518</v>
      </c>
      <c r="D10" s="251">
        <v>224116</v>
      </c>
      <c r="E10" s="251">
        <v>245975</v>
      </c>
      <c r="F10" s="251">
        <v>217495</v>
      </c>
      <c r="G10" s="251">
        <v>272572</v>
      </c>
      <c r="H10" s="251">
        <v>271794</v>
      </c>
      <c r="I10" s="252">
        <v>302004</v>
      </c>
    </row>
    <row r="11" spans="1:9" ht="12.75">
      <c r="A11" s="254" t="s">
        <v>316</v>
      </c>
      <c r="B11" s="251">
        <v>114151</v>
      </c>
      <c r="C11" s="251">
        <v>138660</v>
      </c>
      <c r="D11" s="251">
        <v>130067</v>
      </c>
      <c r="E11" s="251">
        <v>156847</v>
      </c>
      <c r="F11" s="251">
        <v>119873</v>
      </c>
      <c r="G11" s="251">
        <v>161948</v>
      </c>
      <c r="H11" s="251">
        <v>157241</v>
      </c>
      <c r="I11" s="252">
        <v>198115</v>
      </c>
    </row>
    <row r="12" spans="1:9" ht="12.75">
      <c r="A12" s="253" t="s">
        <v>1107</v>
      </c>
      <c r="B12" s="251">
        <v>4110445</v>
      </c>
      <c r="C12" s="251">
        <v>5160804</v>
      </c>
      <c r="D12" s="251">
        <v>5001564</v>
      </c>
      <c r="E12" s="251">
        <v>5730649</v>
      </c>
      <c r="F12" s="251">
        <v>5877673</v>
      </c>
      <c r="G12" s="251">
        <v>6252489</v>
      </c>
      <c r="H12" s="251">
        <v>5419488</v>
      </c>
      <c r="I12" s="252">
        <v>7048102</v>
      </c>
    </row>
    <row r="13" spans="1:9" ht="12.75">
      <c r="A13" s="254" t="s">
        <v>1170</v>
      </c>
      <c r="B13" s="251">
        <v>0</v>
      </c>
      <c r="C13" s="251">
        <v>0</v>
      </c>
      <c r="D13" s="251">
        <v>300</v>
      </c>
      <c r="E13" s="251">
        <v>8530</v>
      </c>
      <c r="F13" s="251">
        <v>60</v>
      </c>
      <c r="G13" s="251">
        <v>34110</v>
      </c>
      <c r="H13" s="251">
        <v>65760</v>
      </c>
      <c r="I13" s="252">
        <v>54731</v>
      </c>
    </row>
    <row r="14" spans="1:9" ht="12.75">
      <c r="A14" s="254" t="s">
        <v>118</v>
      </c>
      <c r="B14" s="251">
        <v>4110445</v>
      </c>
      <c r="C14" s="251">
        <v>5160804</v>
      </c>
      <c r="D14" s="251">
        <v>5001264</v>
      </c>
      <c r="E14" s="251">
        <v>5722119</v>
      </c>
      <c r="F14" s="251">
        <v>5877613</v>
      </c>
      <c r="G14" s="251">
        <v>6218379</v>
      </c>
      <c r="H14" s="251">
        <v>5353728</v>
      </c>
      <c r="I14" s="252">
        <v>6993371</v>
      </c>
    </row>
    <row r="15" spans="1:9" ht="12.75">
      <c r="A15" s="255" t="s">
        <v>316</v>
      </c>
      <c r="B15" s="251">
        <v>2211574</v>
      </c>
      <c r="C15" s="251">
        <v>3294191</v>
      </c>
      <c r="D15" s="251">
        <v>3199536</v>
      </c>
      <c r="E15" s="251">
        <v>3413038</v>
      </c>
      <c r="F15" s="251">
        <v>4255655</v>
      </c>
      <c r="G15" s="251">
        <v>4561920</v>
      </c>
      <c r="H15" s="251">
        <v>4024725</v>
      </c>
      <c r="I15" s="252">
        <v>5343139</v>
      </c>
    </row>
    <row r="16" spans="1:9" ht="12.75">
      <c r="A16" s="253" t="s">
        <v>1357</v>
      </c>
      <c r="B16" s="251">
        <v>0</v>
      </c>
      <c r="C16" s="251">
        <v>160378</v>
      </c>
      <c r="D16" s="251">
        <v>13917</v>
      </c>
      <c r="E16" s="251">
        <v>10051</v>
      </c>
      <c r="F16" s="251">
        <v>0</v>
      </c>
      <c r="G16" s="251">
        <v>27768</v>
      </c>
      <c r="H16" s="251">
        <v>15470</v>
      </c>
      <c r="I16" s="252">
        <v>10835</v>
      </c>
    </row>
    <row r="17" spans="1:9" ht="12.75">
      <c r="A17" s="254" t="s">
        <v>1170</v>
      </c>
      <c r="B17" s="251">
        <v>0</v>
      </c>
      <c r="C17" s="251">
        <v>0</v>
      </c>
      <c r="D17" s="251">
        <v>0</v>
      </c>
      <c r="E17" s="251">
        <v>0</v>
      </c>
      <c r="F17" s="251">
        <v>0</v>
      </c>
      <c r="G17" s="251">
        <v>0</v>
      </c>
      <c r="H17" s="251">
        <v>0</v>
      </c>
      <c r="I17" s="252">
        <v>0</v>
      </c>
    </row>
    <row r="18" spans="1:9" ht="12.75">
      <c r="A18" s="254" t="s">
        <v>118</v>
      </c>
      <c r="B18" s="251">
        <v>0</v>
      </c>
      <c r="C18" s="251">
        <v>160378</v>
      </c>
      <c r="D18" s="251">
        <v>13917</v>
      </c>
      <c r="E18" s="251">
        <v>10051</v>
      </c>
      <c r="F18" s="251">
        <v>0</v>
      </c>
      <c r="G18" s="251">
        <v>27768</v>
      </c>
      <c r="H18" s="251">
        <v>15470</v>
      </c>
      <c r="I18" s="252">
        <v>10835</v>
      </c>
    </row>
    <row r="19" spans="1:9" ht="12.75">
      <c r="A19" s="255" t="s">
        <v>316</v>
      </c>
      <c r="B19" s="251">
        <v>0</v>
      </c>
      <c r="C19" s="251">
        <v>160378</v>
      </c>
      <c r="D19" s="251">
        <v>0</v>
      </c>
      <c r="E19" s="251">
        <v>0</v>
      </c>
      <c r="F19" s="251">
        <v>0</v>
      </c>
      <c r="G19" s="251">
        <v>17910</v>
      </c>
      <c r="H19" s="251">
        <v>15470</v>
      </c>
      <c r="I19" s="252">
        <v>10835</v>
      </c>
    </row>
    <row r="20" spans="1:9" ht="12.75">
      <c r="A20" s="253" t="s">
        <v>1108</v>
      </c>
      <c r="B20" s="251">
        <v>116093</v>
      </c>
      <c r="C20" s="251">
        <v>119294</v>
      </c>
      <c r="D20" s="251">
        <v>146979</v>
      </c>
      <c r="E20" s="251">
        <v>156307</v>
      </c>
      <c r="F20" s="251">
        <v>435498</v>
      </c>
      <c r="G20" s="251">
        <v>218410</v>
      </c>
      <c r="H20" s="251">
        <v>228257</v>
      </c>
      <c r="I20" s="252">
        <v>230196</v>
      </c>
    </row>
    <row r="21" spans="1:9" ht="12.75">
      <c r="A21" s="254" t="s">
        <v>1170</v>
      </c>
      <c r="B21" s="251">
        <v>9093</v>
      </c>
      <c r="C21" s="251">
        <v>15362</v>
      </c>
      <c r="D21" s="251">
        <v>15621</v>
      </c>
      <c r="E21" s="251">
        <v>18739</v>
      </c>
      <c r="F21" s="251">
        <v>29921</v>
      </c>
      <c r="G21" s="251">
        <v>12029</v>
      </c>
      <c r="H21" s="251">
        <v>58197</v>
      </c>
      <c r="I21" s="252">
        <v>59466</v>
      </c>
    </row>
    <row r="22" spans="1:9" ht="12.75">
      <c r="A22" s="254" t="s">
        <v>118</v>
      </c>
      <c r="B22" s="251">
        <v>107000</v>
      </c>
      <c r="C22" s="251">
        <v>103932</v>
      </c>
      <c r="D22" s="251">
        <v>131358</v>
      </c>
      <c r="E22" s="251">
        <v>137568</v>
      </c>
      <c r="F22" s="251">
        <v>405577</v>
      </c>
      <c r="G22" s="251">
        <v>206381</v>
      </c>
      <c r="H22" s="251">
        <v>170060</v>
      </c>
      <c r="I22" s="252">
        <v>170730</v>
      </c>
    </row>
    <row r="23" spans="1:9" ht="12.75">
      <c r="A23" s="255" t="s">
        <v>316</v>
      </c>
      <c r="B23" s="251">
        <v>40751</v>
      </c>
      <c r="C23" s="251">
        <v>47728</v>
      </c>
      <c r="D23" s="251">
        <v>63882</v>
      </c>
      <c r="E23" s="251">
        <v>65562</v>
      </c>
      <c r="F23" s="251">
        <v>227561</v>
      </c>
      <c r="G23" s="251">
        <v>105006</v>
      </c>
      <c r="H23" s="251">
        <v>86549</v>
      </c>
      <c r="I23" s="252">
        <v>90605</v>
      </c>
    </row>
    <row r="24" spans="1:9" ht="12.75">
      <c r="A24" s="253" t="s">
        <v>706</v>
      </c>
      <c r="B24" s="251">
        <v>8277674</v>
      </c>
      <c r="C24" s="251">
        <v>8979384</v>
      </c>
      <c r="D24" s="251">
        <v>9325681</v>
      </c>
      <c r="E24" s="251">
        <v>10665528</v>
      </c>
      <c r="F24" s="251">
        <v>10063241</v>
      </c>
      <c r="G24" s="251">
        <v>11142983</v>
      </c>
      <c r="H24" s="251">
        <v>11838389</v>
      </c>
      <c r="I24" s="252">
        <v>10909875</v>
      </c>
    </row>
    <row r="25" spans="1:9" ht="12.75">
      <c r="A25" s="254" t="s">
        <v>1170</v>
      </c>
      <c r="B25" s="251">
        <v>0</v>
      </c>
      <c r="C25" s="251">
        <v>0</v>
      </c>
      <c r="D25" s="251">
        <v>0</v>
      </c>
      <c r="E25" s="251">
        <v>25558</v>
      </c>
      <c r="F25" s="251">
        <v>29100</v>
      </c>
      <c r="G25" s="251">
        <v>33898</v>
      </c>
      <c r="H25" s="251">
        <v>33999</v>
      </c>
      <c r="I25" s="252">
        <v>33865</v>
      </c>
    </row>
    <row r="26" spans="1:9" ht="12.75">
      <c r="A26" s="254" t="s">
        <v>118</v>
      </c>
      <c r="B26" s="251">
        <v>8277674</v>
      </c>
      <c r="C26" s="251">
        <v>8979384</v>
      </c>
      <c r="D26" s="251">
        <v>9325681</v>
      </c>
      <c r="E26" s="251">
        <v>10639970</v>
      </c>
      <c r="F26" s="251">
        <v>10034141</v>
      </c>
      <c r="G26" s="251">
        <v>11109085</v>
      </c>
      <c r="H26" s="251">
        <v>11804390</v>
      </c>
      <c r="I26" s="252">
        <v>10876010</v>
      </c>
    </row>
    <row r="27" spans="1:9" ht="12.75">
      <c r="A27" s="255" t="s">
        <v>316</v>
      </c>
      <c r="B27" s="251">
        <v>7525548</v>
      </c>
      <c r="C27" s="251">
        <v>8141634</v>
      </c>
      <c r="D27" s="251">
        <v>8722063</v>
      </c>
      <c r="E27" s="251">
        <v>9677685</v>
      </c>
      <c r="F27" s="251">
        <v>9443319</v>
      </c>
      <c r="G27" s="251">
        <v>10222848</v>
      </c>
      <c r="H27" s="251">
        <v>11133818</v>
      </c>
      <c r="I27" s="252">
        <v>10188287</v>
      </c>
    </row>
    <row r="28" spans="1:9" ht="12.75">
      <c r="A28" s="253" t="s">
        <v>1109</v>
      </c>
      <c r="B28" s="251">
        <v>25145</v>
      </c>
      <c r="C28" s="251">
        <v>28897</v>
      </c>
      <c r="D28" s="251">
        <v>26512</v>
      </c>
      <c r="E28" s="251">
        <v>27214</v>
      </c>
      <c r="F28" s="251">
        <v>28257</v>
      </c>
      <c r="G28" s="251">
        <v>28263</v>
      </c>
      <c r="H28" s="251">
        <v>28778</v>
      </c>
      <c r="I28" s="252">
        <v>28782</v>
      </c>
    </row>
    <row r="29" spans="1:9" ht="12.75">
      <c r="A29" s="254" t="s">
        <v>1170</v>
      </c>
      <c r="B29" s="251">
        <v>0</v>
      </c>
      <c r="C29" s="251">
        <v>0</v>
      </c>
      <c r="D29" s="251">
        <v>0</v>
      </c>
      <c r="E29" s="251">
        <v>0</v>
      </c>
      <c r="F29" s="251">
        <v>0</v>
      </c>
      <c r="G29" s="251">
        <v>0</v>
      </c>
      <c r="H29" s="251">
        <v>0</v>
      </c>
      <c r="I29" s="252">
        <v>0</v>
      </c>
    </row>
    <row r="30" spans="1:9" ht="12.75">
      <c r="A30" s="254" t="s">
        <v>118</v>
      </c>
      <c r="B30" s="251">
        <v>25145</v>
      </c>
      <c r="C30" s="251">
        <v>28897</v>
      </c>
      <c r="D30" s="251">
        <v>26512</v>
      </c>
      <c r="E30" s="251">
        <v>27214</v>
      </c>
      <c r="F30" s="251">
        <v>28257</v>
      </c>
      <c r="G30" s="251">
        <v>28263</v>
      </c>
      <c r="H30" s="251">
        <v>28778</v>
      </c>
      <c r="I30" s="252">
        <v>28782</v>
      </c>
    </row>
    <row r="31" spans="1:9" ht="12.75">
      <c r="A31" s="255" t="s">
        <v>316</v>
      </c>
      <c r="B31" s="251">
        <v>1973</v>
      </c>
      <c r="C31" s="251">
        <v>3342</v>
      </c>
      <c r="D31" s="251">
        <v>3342</v>
      </c>
      <c r="E31" s="251">
        <v>4057</v>
      </c>
      <c r="F31" s="251">
        <v>5804</v>
      </c>
      <c r="G31" s="251">
        <v>5804</v>
      </c>
      <c r="H31" s="251">
        <v>6318</v>
      </c>
      <c r="I31" s="252">
        <v>6319</v>
      </c>
    </row>
    <row r="32" spans="1:9" ht="12.75">
      <c r="A32" s="256" t="s">
        <v>1110</v>
      </c>
      <c r="B32" s="251">
        <v>908248</v>
      </c>
      <c r="C32" s="251">
        <v>834004</v>
      </c>
      <c r="D32" s="251">
        <v>777852</v>
      </c>
      <c r="E32" s="251">
        <v>732066</v>
      </c>
      <c r="F32" s="251">
        <v>907422</v>
      </c>
      <c r="G32" s="251">
        <v>986465</v>
      </c>
      <c r="H32" s="251">
        <v>1065665</v>
      </c>
      <c r="I32" s="252">
        <v>1164497</v>
      </c>
    </row>
    <row r="33" spans="1:9" ht="12.75">
      <c r="A33" s="253" t="s">
        <v>1111</v>
      </c>
      <c r="B33" s="251">
        <v>103190</v>
      </c>
      <c r="C33" s="251">
        <v>123755</v>
      </c>
      <c r="D33" s="251">
        <v>136858</v>
      </c>
      <c r="E33" s="251">
        <v>185780</v>
      </c>
      <c r="F33" s="251">
        <v>169907</v>
      </c>
      <c r="G33" s="251">
        <v>173186</v>
      </c>
      <c r="H33" s="251">
        <v>183544</v>
      </c>
      <c r="I33" s="252">
        <v>166978</v>
      </c>
    </row>
    <row r="34" spans="1:9" ht="12.75">
      <c r="A34" s="254" t="s">
        <v>1170</v>
      </c>
      <c r="B34" s="251">
        <v>0</v>
      </c>
      <c r="C34" s="251">
        <v>0</v>
      </c>
      <c r="D34" s="251">
        <v>0</v>
      </c>
      <c r="E34" s="251">
        <v>0</v>
      </c>
      <c r="F34" s="251">
        <v>0</v>
      </c>
      <c r="G34" s="251">
        <v>0</v>
      </c>
      <c r="H34" s="251">
        <v>0</v>
      </c>
      <c r="I34" s="252">
        <v>0</v>
      </c>
    </row>
    <row r="35" spans="1:9" ht="12.75">
      <c r="A35" s="254" t="s">
        <v>118</v>
      </c>
      <c r="B35" s="251">
        <v>103190</v>
      </c>
      <c r="C35" s="251">
        <v>123755</v>
      </c>
      <c r="D35" s="251">
        <v>136858</v>
      </c>
      <c r="E35" s="251">
        <v>185780</v>
      </c>
      <c r="F35" s="251">
        <v>169907</v>
      </c>
      <c r="G35" s="251">
        <v>173186</v>
      </c>
      <c r="H35" s="251">
        <v>183544</v>
      </c>
      <c r="I35" s="252">
        <v>166978</v>
      </c>
    </row>
    <row r="36" spans="1:9" ht="12.75">
      <c r="A36" s="255" t="s">
        <v>316</v>
      </c>
      <c r="B36" s="251">
        <v>99639</v>
      </c>
      <c r="C36" s="251">
        <v>120116</v>
      </c>
      <c r="D36" s="251">
        <v>133642</v>
      </c>
      <c r="E36" s="251">
        <v>183364</v>
      </c>
      <c r="F36" s="251">
        <v>168175</v>
      </c>
      <c r="G36" s="251">
        <v>170240</v>
      </c>
      <c r="H36" s="251">
        <v>181141</v>
      </c>
      <c r="I36" s="252">
        <v>165809</v>
      </c>
    </row>
    <row r="37" spans="1:9" ht="12.75">
      <c r="A37" s="250" t="s">
        <v>708</v>
      </c>
      <c r="B37" s="251">
        <v>3822899</v>
      </c>
      <c r="C37" s="251">
        <v>4264341</v>
      </c>
      <c r="D37" s="251">
        <v>4419243</v>
      </c>
      <c r="E37" s="251">
        <v>6559583</v>
      </c>
      <c r="F37" s="251">
        <v>6864845</v>
      </c>
      <c r="G37" s="251">
        <v>6064180</v>
      </c>
      <c r="H37" s="251">
        <v>6116904</v>
      </c>
      <c r="I37" s="252">
        <v>6640376</v>
      </c>
    </row>
    <row r="38" spans="1:9" ht="12.75">
      <c r="A38" s="253" t="s">
        <v>704</v>
      </c>
      <c r="B38" s="251">
        <v>1837594</v>
      </c>
      <c r="C38" s="251">
        <v>2330011</v>
      </c>
      <c r="D38" s="251">
        <v>2577536</v>
      </c>
      <c r="E38" s="251">
        <v>4806466</v>
      </c>
      <c r="F38" s="251">
        <v>5132272</v>
      </c>
      <c r="G38" s="251">
        <v>4205448</v>
      </c>
      <c r="H38" s="251">
        <v>4136245</v>
      </c>
      <c r="I38" s="252">
        <v>5044197</v>
      </c>
    </row>
    <row r="39" spans="1:9" ht="12.75">
      <c r="A39" s="254" t="s">
        <v>1170</v>
      </c>
      <c r="B39" s="251">
        <v>163447</v>
      </c>
      <c r="C39" s="251">
        <v>150776</v>
      </c>
      <c r="D39" s="251">
        <v>121602</v>
      </c>
      <c r="E39" s="251">
        <v>233138</v>
      </c>
      <c r="F39" s="251">
        <v>256734</v>
      </c>
      <c r="G39" s="251">
        <v>254099</v>
      </c>
      <c r="H39" s="251">
        <v>273397</v>
      </c>
      <c r="I39" s="252">
        <v>256263</v>
      </c>
    </row>
    <row r="40" spans="1:9" ht="12.75">
      <c r="A40" s="254" t="s">
        <v>118</v>
      </c>
      <c r="B40" s="251">
        <v>1674147</v>
      </c>
      <c r="C40" s="251">
        <v>2179235</v>
      </c>
      <c r="D40" s="251">
        <v>2455934</v>
      </c>
      <c r="E40" s="251">
        <v>4573328</v>
      </c>
      <c r="F40" s="251">
        <v>4875538</v>
      </c>
      <c r="G40" s="251">
        <v>3951349</v>
      </c>
      <c r="H40" s="251">
        <v>3862848</v>
      </c>
      <c r="I40" s="252">
        <v>4787934</v>
      </c>
    </row>
    <row r="41" spans="1:9" ht="12.75">
      <c r="A41" s="255" t="s">
        <v>316</v>
      </c>
      <c r="B41" s="251">
        <v>1138850</v>
      </c>
      <c r="C41" s="251">
        <v>1514235</v>
      </c>
      <c r="D41" s="251">
        <v>1840409</v>
      </c>
      <c r="E41" s="251">
        <v>3947039</v>
      </c>
      <c r="F41" s="251">
        <v>4293757</v>
      </c>
      <c r="G41" s="251">
        <v>3615461</v>
      </c>
      <c r="H41" s="251">
        <v>3551564</v>
      </c>
      <c r="I41" s="252">
        <v>4477181</v>
      </c>
    </row>
    <row r="42" spans="1:9" ht="12.75">
      <c r="A42" s="253" t="s">
        <v>1357</v>
      </c>
      <c r="B42" s="251">
        <v>0</v>
      </c>
      <c r="C42" s="251">
        <v>19368</v>
      </c>
      <c r="D42" s="251">
        <v>0</v>
      </c>
      <c r="E42" s="251">
        <v>48353</v>
      </c>
      <c r="F42" s="251">
        <v>46253</v>
      </c>
      <c r="G42" s="251">
        <v>220355</v>
      </c>
      <c r="H42" s="251">
        <v>249067</v>
      </c>
      <c r="I42" s="252">
        <v>293826</v>
      </c>
    </row>
    <row r="43" spans="1:9" ht="12.75">
      <c r="A43" s="254" t="s">
        <v>1170</v>
      </c>
      <c r="B43" s="251">
        <v>0</v>
      </c>
      <c r="C43" s="251">
        <v>0</v>
      </c>
      <c r="D43" s="251">
        <v>0</v>
      </c>
      <c r="E43" s="251">
        <v>0</v>
      </c>
      <c r="F43" s="251">
        <v>0</v>
      </c>
      <c r="G43" s="251">
        <v>0</v>
      </c>
      <c r="H43" s="251">
        <v>0</v>
      </c>
      <c r="I43" s="252">
        <v>0</v>
      </c>
    </row>
    <row r="44" spans="1:9" ht="12.75">
      <c r="A44" s="254" t="s">
        <v>118</v>
      </c>
      <c r="B44" s="251">
        <v>0</v>
      </c>
      <c r="C44" s="251">
        <v>19368</v>
      </c>
      <c r="D44" s="251">
        <v>0</v>
      </c>
      <c r="E44" s="251">
        <v>48353</v>
      </c>
      <c r="F44" s="251">
        <v>46253</v>
      </c>
      <c r="G44" s="251">
        <v>220355</v>
      </c>
      <c r="H44" s="251">
        <v>249067</v>
      </c>
      <c r="I44" s="252">
        <v>293826</v>
      </c>
    </row>
    <row r="45" spans="1:9" ht="12.75">
      <c r="A45" s="255" t="s">
        <v>1112</v>
      </c>
      <c r="B45" s="251">
        <v>0</v>
      </c>
      <c r="C45" s="251">
        <v>8145</v>
      </c>
      <c r="D45" s="251">
        <v>0</v>
      </c>
      <c r="E45" s="251">
        <v>48353</v>
      </c>
      <c r="F45" s="251">
        <v>46253</v>
      </c>
      <c r="G45" s="251">
        <v>220355</v>
      </c>
      <c r="H45" s="251">
        <v>249067</v>
      </c>
      <c r="I45" s="252">
        <v>243008</v>
      </c>
    </row>
    <row r="46" spans="1:9" ht="12.75">
      <c r="A46" s="256" t="s">
        <v>1113</v>
      </c>
      <c r="B46" s="251">
        <v>1985245</v>
      </c>
      <c r="C46" s="251">
        <v>1914107</v>
      </c>
      <c r="D46" s="251">
        <v>1838939</v>
      </c>
      <c r="E46" s="251">
        <v>1693464</v>
      </c>
      <c r="F46" s="251">
        <v>1673074</v>
      </c>
      <c r="G46" s="251">
        <v>1625085</v>
      </c>
      <c r="H46" s="251">
        <v>1522234</v>
      </c>
      <c r="I46" s="252">
        <v>1094356</v>
      </c>
    </row>
    <row r="47" spans="1:9" ht="12.75">
      <c r="A47" s="253" t="s">
        <v>1114</v>
      </c>
      <c r="B47" s="251">
        <v>60</v>
      </c>
      <c r="C47" s="251">
        <v>855</v>
      </c>
      <c r="D47" s="251">
        <v>2768</v>
      </c>
      <c r="E47" s="251">
        <v>11300</v>
      </c>
      <c r="F47" s="251">
        <v>13246</v>
      </c>
      <c r="G47" s="251">
        <v>13292</v>
      </c>
      <c r="H47" s="251">
        <v>209358</v>
      </c>
      <c r="I47" s="252">
        <v>207997</v>
      </c>
    </row>
    <row r="48" spans="1:9" ht="12.75">
      <c r="A48" s="254" t="s">
        <v>1170</v>
      </c>
      <c r="B48" s="251">
        <v>14</v>
      </c>
      <c r="C48" s="251">
        <v>14</v>
      </c>
      <c r="D48" s="251">
        <v>498</v>
      </c>
      <c r="E48" s="251">
        <v>498</v>
      </c>
      <c r="F48" s="251">
        <v>498</v>
      </c>
      <c r="G48" s="251">
        <v>494</v>
      </c>
      <c r="H48" s="251">
        <v>1592</v>
      </c>
      <c r="I48" s="252">
        <v>1110</v>
      </c>
    </row>
    <row r="49" spans="1:9" ht="12.75">
      <c r="A49" s="254" t="s">
        <v>118</v>
      </c>
      <c r="B49" s="251">
        <v>46</v>
      </c>
      <c r="C49" s="251">
        <v>841</v>
      </c>
      <c r="D49" s="251">
        <v>2270</v>
      </c>
      <c r="E49" s="251">
        <v>10802</v>
      </c>
      <c r="F49" s="251">
        <v>12748</v>
      </c>
      <c r="G49" s="251">
        <v>12798</v>
      </c>
      <c r="H49" s="251">
        <v>207766</v>
      </c>
      <c r="I49" s="252">
        <v>206887</v>
      </c>
    </row>
    <row r="50" spans="1:9" ht="12.75">
      <c r="A50" s="255" t="s">
        <v>1115</v>
      </c>
      <c r="B50" s="251">
        <v>46</v>
      </c>
      <c r="C50" s="251">
        <v>841</v>
      </c>
      <c r="D50" s="251">
        <v>2270</v>
      </c>
      <c r="E50" s="251">
        <v>10362</v>
      </c>
      <c r="F50" s="251">
        <v>12056</v>
      </c>
      <c r="G50" s="251">
        <v>12057</v>
      </c>
      <c r="H50" s="251">
        <v>207022</v>
      </c>
      <c r="I50" s="252">
        <v>206127</v>
      </c>
    </row>
    <row r="51" spans="1:9" ht="12.75">
      <c r="A51" s="253" t="s">
        <v>1116</v>
      </c>
      <c r="B51" s="251">
        <v>0</v>
      </c>
      <c r="C51" s="251">
        <v>0</v>
      </c>
      <c r="D51" s="251">
        <v>0</v>
      </c>
      <c r="E51" s="251">
        <v>0</v>
      </c>
      <c r="F51" s="251">
        <v>0</v>
      </c>
      <c r="G51" s="251">
        <v>0</v>
      </c>
      <c r="H51" s="251">
        <v>0</v>
      </c>
      <c r="I51" s="252">
        <v>0</v>
      </c>
    </row>
    <row r="52" spans="1:9" ht="12.75">
      <c r="A52" s="254" t="s">
        <v>1170</v>
      </c>
      <c r="B52" s="251">
        <v>0</v>
      </c>
      <c r="C52" s="251">
        <v>0</v>
      </c>
      <c r="D52" s="251">
        <v>0</v>
      </c>
      <c r="E52" s="251">
        <v>0</v>
      </c>
      <c r="F52" s="251">
        <v>0</v>
      </c>
      <c r="G52" s="251">
        <v>0</v>
      </c>
      <c r="H52" s="251">
        <v>0</v>
      </c>
      <c r="I52" s="252">
        <v>0</v>
      </c>
    </row>
    <row r="53" spans="1:9" ht="12.75">
      <c r="A53" s="254" t="s">
        <v>118</v>
      </c>
      <c r="B53" s="251">
        <v>0</v>
      </c>
      <c r="C53" s="251">
        <v>0</v>
      </c>
      <c r="D53" s="251">
        <v>0</v>
      </c>
      <c r="E53" s="251">
        <v>0</v>
      </c>
      <c r="F53" s="251">
        <v>0</v>
      </c>
      <c r="G53" s="251">
        <v>0</v>
      </c>
      <c r="H53" s="251">
        <v>0</v>
      </c>
      <c r="I53" s="252">
        <v>0</v>
      </c>
    </row>
    <row r="54" spans="1:9" ht="12.75">
      <c r="A54" s="255" t="s">
        <v>316</v>
      </c>
      <c r="B54" s="251">
        <v>0</v>
      </c>
      <c r="C54" s="251">
        <v>0</v>
      </c>
      <c r="D54" s="251">
        <v>0</v>
      </c>
      <c r="E54" s="251">
        <v>0</v>
      </c>
      <c r="F54" s="251">
        <v>0</v>
      </c>
      <c r="G54" s="251">
        <v>0</v>
      </c>
      <c r="H54" s="251">
        <v>0</v>
      </c>
      <c r="I54" s="252">
        <v>0</v>
      </c>
    </row>
    <row r="55" spans="1:9" ht="12.75">
      <c r="A55" s="247" t="s">
        <v>958</v>
      </c>
      <c r="B55" s="248">
        <v>11205938</v>
      </c>
      <c r="C55" s="248">
        <v>11032615</v>
      </c>
      <c r="D55" s="248">
        <v>12053853</v>
      </c>
      <c r="E55" s="248">
        <v>13967466</v>
      </c>
      <c r="F55" s="248">
        <v>17626814</v>
      </c>
      <c r="G55" s="248">
        <v>15256925</v>
      </c>
      <c r="H55" s="248">
        <v>16688276</v>
      </c>
      <c r="I55" s="249">
        <v>18254637</v>
      </c>
    </row>
    <row r="56" spans="1:9" ht="12.75">
      <c r="A56" s="250" t="s">
        <v>1117</v>
      </c>
      <c r="B56" s="251">
        <v>11049121</v>
      </c>
      <c r="C56" s="251">
        <v>10895790</v>
      </c>
      <c r="D56" s="251">
        <v>12037192</v>
      </c>
      <c r="E56" s="251">
        <v>13757403</v>
      </c>
      <c r="F56" s="251">
        <v>17678590</v>
      </c>
      <c r="G56" s="251">
        <v>15322248</v>
      </c>
      <c r="H56" s="251">
        <v>16847671</v>
      </c>
      <c r="I56" s="252">
        <v>18299814</v>
      </c>
    </row>
    <row r="57" spans="1:9" ht="12.75">
      <c r="A57" s="253" t="s">
        <v>1106</v>
      </c>
      <c r="B57" s="251">
        <v>658120</v>
      </c>
      <c r="C57" s="251">
        <v>-575919</v>
      </c>
      <c r="D57" s="251">
        <v>-622545</v>
      </c>
      <c r="E57" s="251">
        <v>-339209</v>
      </c>
      <c r="F57" s="251">
        <v>-306705</v>
      </c>
      <c r="G57" s="251">
        <v>-944824</v>
      </c>
      <c r="H57" s="251">
        <v>-360451</v>
      </c>
      <c r="I57" s="252">
        <v>-362768</v>
      </c>
    </row>
    <row r="58" spans="1:9" ht="12.75">
      <c r="A58" s="254" t="s">
        <v>1118</v>
      </c>
      <c r="B58" s="251">
        <v>628792</v>
      </c>
      <c r="C58" s="251">
        <v>-605989</v>
      </c>
      <c r="D58" s="251">
        <v>-653050</v>
      </c>
      <c r="E58" s="251">
        <v>-367463</v>
      </c>
      <c r="F58" s="251">
        <v>-335765</v>
      </c>
      <c r="G58" s="251">
        <v>-980234</v>
      </c>
      <c r="H58" s="251">
        <v>-417436</v>
      </c>
      <c r="I58" s="252">
        <v>-423111</v>
      </c>
    </row>
    <row r="59" spans="1:9" ht="12.75">
      <c r="A59" s="255" t="s">
        <v>760</v>
      </c>
      <c r="B59" s="251">
        <v>4197406</v>
      </c>
      <c r="C59" s="251">
        <v>4016634</v>
      </c>
      <c r="D59" s="251">
        <v>3983652</v>
      </c>
      <c r="E59" s="251">
        <v>3905046</v>
      </c>
      <c r="F59" s="251">
        <v>3900960</v>
      </c>
      <c r="G59" s="251">
        <v>4056461</v>
      </c>
      <c r="H59" s="251">
        <v>4067466</v>
      </c>
      <c r="I59" s="252">
        <v>3773358</v>
      </c>
    </row>
    <row r="60" spans="1:9" ht="12.75">
      <c r="A60" s="257" t="s">
        <v>761</v>
      </c>
      <c r="B60" s="251">
        <v>2212112</v>
      </c>
      <c r="C60" s="251">
        <v>2102427</v>
      </c>
      <c r="D60" s="251">
        <v>2144712</v>
      </c>
      <c r="E60" s="251">
        <v>2211581</v>
      </c>
      <c r="F60" s="251">
        <v>2227785</v>
      </c>
      <c r="G60" s="251">
        <v>2431169</v>
      </c>
      <c r="H60" s="251">
        <v>2545232</v>
      </c>
      <c r="I60" s="252">
        <v>2679003</v>
      </c>
    </row>
    <row r="61" spans="1:9" ht="12.75">
      <c r="A61" s="244" t="s">
        <v>1170</v>
      </c>
      <c r="B61" s="251">
        <v>1237744</v>
      </c>
      <c r="C61" s="251">
        <v>1226483</v>
      </c>
      <c r="D61" s="251">
        <v>1216363</v>
      </c>
      <c r="E61" s="251">
        <v>1312827</v>
      </c>
      <c r="F61" s="251">
        <v>1328246</v>
      </c>
      <c r="G61" s="251">
        <v>1359071</v>
      </c>
      <c r="H61" s="251">
        <v>1413591</v>
      </c>
      <c r="I61" s="252">
        <v>1405493</v>
      </c>
    </row>
    <row r="62" spans="1:9" ht="12.75">
      <c r="A62" s="244" t="s">
        <v>118</v>
      </c>
      <c r="B62" s="251">
        <v>974368</v>
      </c>
      <c r="C62" s="251">
        <v>875944</v>
      </c>
      <c r="D62" s="251">
        <v>928349</v>
      </c>
      <c r="E62" s="251">
        <v>898754</v>
      </c>
      <c r="F62" s="251">
        <v>899539</v>
      </c>
      <c r="G62" s="251">
        <v>1072098</v>
      </c>
      <c r="H62" s="251">
        <v>1131641</v>
      </c>
      <c r="I62" s="252">
        <v>1273510</v>
      </c>
    </row>
    <row r="63" spans="1:9" ht="12.75">
      <c r="A63" s="258" t="s">
        <v>316</v>
      </c>
      <c r="B63" s="251">
        <v>596724</v>
      </c>
      <c r="C63" s="251">
        <v>529751</v>
      </c>
      <c r="D63" s="251">
        <v>575986</v>
      </c>
      <c r="E63" s="251">
        <v>535191</v>
      </c>
      <c r="F63" s="251">
        <v>568962</v>
      </c>
      <c r="G63" s="251">
        <v>609015</v>
      </c>
      <c r="H63" s="251">
        <v>701497</v>
      </c>
      <c r="I63" s="252">
        <v>770173</v>
      </c>
    </row>
    <row r="64" spans="1:9" ht="12.75">
      <c r="A64" s="257" t="s">
        <v>1357</v>
      </c>
      <c r="B64" s="251">
        <v>0</v>
      </c>
      <c r="C64" s="251">
        <v>0</v>
      </c>
      <c r="D64" s="251">
        <v>0</v>
      </c>
      <c r="E64" s="251">
        <v>0</v>
      </c>
      <c r="F64" s="251">
        <v>0</v>
      </c>
      <c r="G64" s="251">
        <v>0</v>
      </c>
      <c r="H64" s="251">
        <v>0</v>
      </c>
      <c r="I64" s="252">
        <v>0</v>
      </c>
    </row>
    <row r="65" spans="1:9" ht="12.75">
      <c r="A65" s="244" t="s">
        <v>1170</v>
      </c>
      <c r="B65" s="251">
        <v>0</v>
      </c>
      <c r="C65" s="251">
        <v>0</v>
      </c>
      <c r="D65" s="251">
        <v>0</v>
      </c>
      <c r="E65" s="251">
        <v>0</v>
      </c>
      <c r="F65" s="251">
        <v>0</v>
      </c>
      <c r="G65" s="251">
        <v>0</v>
      </c>
      <c r="H65" s="251">
        <v>0</v>
      </c>
      <c r="I65" s="252">
        <v>0</v>
      </c>
    </row>
    <row r="66" spans="1:9" ht="12.75">
      <c r="A66" s="244" t="s">
        <v>118</v>
      </c>
      <c r="B66" s="251">
        <v>0</v>
      </c>
      <c r="C66" s="251">
        <v>0</v>
      </c>
      <c r="D66" s="251">
        <v>0</v>
      </c>
      <c r="E66" s="251">
        <v>0</v>
      </c>
      <c r="F66" s="251">
        <v>0</v>
      </c>
      <c r="G66" s="251">
        <v>0</v>
      </c>
      <c r="H66" s="251">
        <v>0</v>
      </c>
      <c r="I66" s="252">
        <v>0</v>
      </c>
    </row>
    <row r="67" spans="1:9" ht="12.75">
      <c r="A67" s="258" t="s">
        <v>1119</v>
      </c>
      <c r="B67" s="251">
        <v>0</v>
      </c>
      <c r="C67" s="251">
        <v>0</v>
      </c>
      <c r="D67" s="251">
        <v>0</v>
      </c>
      <c r="E67" s="251">
        <v>0</v>
      </c>
      <c r="F67" s="251">
        <v>0</v>
      </c>
      <c r="G67" s="251">
        <v>0</v>
      </c>
      <c r="H67" s="251">
        <v>0</v>
      </c>
      <c r="I67" s="252">
        <v>0</v>
      </c>
    </row>
    <row r="68" spans="1:9" ht="12.75">
      <c r="A68" s="257" t="s">
        <v>1120</v>
      </c>
      <c r="B68" s="251">
        <v>1985294</v>
      </c>
      <c r="C68" s="251">
        <v>1914207</v>
      </c>
      <c r="D68" s="251">
        <v>1838940</v>
      </c>
      <c r="E68" s="251">
        <v>1693465</v>
      </c>
      <c r="F68" s="251">
        <v>1673175</v>
      </c>
      <c r="G68" s="251">
        <v>1625292</v>
      </c>
      <c r="H68" s="251">
        <v>1522234</v>
      </c>
      <c r="I68" s="252">
        <v>1094355</v>
      </c>
    </row>
    <row r="69" spans="1:9" ht="12.75">
      <c r="A69" s="244" t="s">
        <v>1170</v>
      </c>
      <c r="B69" s="251">
        <v>49</v>
      </c>
      <c r="C69" s="251">
        <v>100</v>
      </c>
      <c r="D69" s="251">
        <v>0</v>
      </c>
      <c r="E69" s="251">
        <v>1</v>
      </c>
      <c r="F69" s="251">
        <v>101</v>
      </c>
      <c r="G69" s="251">
        <v>206</v>
      </c>
      <c r="H69" s="251">
        <v>0</v>
      </c>
      <c r="I69" s="252">
        <v>0</v>
      </c>
    </row>
    <row r="70" spans="1:9" ht="12.75">
      <c r="A70" s="244" t="s">
        <v>118</v>
      </c>
      <c r="B70" s="251">
        <v>1985245</v>
      </c>
      <c r="C70" s="251">
        <v>1914107</v>
      </c>
      <c r="D70" s="251">
        <v>1838940</v>
      </c>
      <c r="E70" s="251">
        <v>1693464</v>
      </c>
      <c r="F70" s="251">
        <v>1673074</v>
      </c>
      <c r="G70" s="251">
        <v>1625086</v>
      </c>
      <c r="H70" s="251">
        <v>1522234</v>
      </c>
      <c r="I70" s="252">
        <v>1094355</v>
      </c>
    </row>
    <row r="71" spans="1:9" ht="12.75">
      <c r="A71" s="258" t="s">
        <v>316</v>
      </c>
      <c r="B71" s="251">
        <v>0</v>
      </c>
      <c r="C71" s="251">
        <v>0</v>
      </c>
      <c r="D71" s="251">
        <v>0</v>
      </c>
      <c r="E71" s="251">
        <v>0</v>
      </c>
      <c r="F71" s="251">
        <v>0</v>
      </c>
      <c r="G71" s="251">
        <v>1</v>
      </c>
      <c r="H71" s="251">
        <v>0</v>
      </c>
      <c r="I71" s="252">
        <v>0</v>
      </c>
    </row>
    <row r="72" spans="1:9" ht="12.75">
      <c r="A72" s="255" t="s">
        <v>762</v>
      </c>
      <c r="B72" s="251">
        <v>3568614</v>
      </c>
      <c r="C72" s="251">
        <v>4622623</v>
      </c>
      <c r="D72" s="251">
        <v>4636702</v>
      </c>
      <c r="E72" s="251">
        <v>4272509</v>
      </c>
      <c r="F72" s="251">
        <v>4236725</v>
      </c>
      <c r="G72" s="251">
        <v>5036695</v>
      </c>
      <c r="H72" s="251">
        <v>4484902</v>
      </c>
      <c r="I72" s="252">
        <v>4196469</v>
      </c>
    </row>
    <row r="73" spans="1:9" ht="12.75">
      <c r="A73" s="257" t="s">
        <v>1107</v>
      </c>
      <c r="B73" s="251">
        <v>3568614</v>
      </c>
      <c r="C73" s="251">
        <v>4622623</v>
      </c>
      <c r="D73" s="251">
        <v>4636702</v>
      </c>
      <c r="E73" s="251">
        <v>4272509</v>
      </c>
      <c r="F73" s="251">
        <v>4236725</v>
      </c>
      <c r="G73" s="251">
        <v>5036695</v>
      </c>
      <c r="H73" s="251">
        <v>4484902</v>
      </c>
      <c r="I73" s="252">
        <v>4196469</v>
      </c>
    </row>
    <row r="74" spans="1:9" ht="12.75">
      <c r="A74" s="244" t="s">
        <v>1170</v>
      </c>
      <c r="B74" s="251">
        <v>1516820</v>
      </c>
      <c r="C74" s="251">
        <v>2367575</v>
      </c>
      <c r="D74" s="251">
        <v>1820571</v>
      </c>
      <c r="E74" s="251">
        <v>616898</v>
      </c>
      <c r="F74" s="251">
        <v>1121082</v>
      </c>
      <c r="G74" s="251">
        <v>1871658</v>
      </c>
      <c r="H74" s="251">
        <v>2456462</v>
      </c>
      <c r="I74" s="252">
        <v>2527342</v>
      </c>
    </row>
    <row r="75" spans="1:9" ht="12.75">
      <c r="A75" s="244" t="s">
        <v>118</v>
      </c>
      <c r="B75" s="251">
        <v>2051794</v>
      </c>
      <c r="C75" s="251">
        <v>2255048</v>
      </c>
      <c r="D75" s="251">
        <v>2816131</v>
      </c>
      <c r="E75" s="251">
        <v>3655611</v>
      </c>
      <c r="F75" s="251">
        <v>3115643</v>
      </c>
      <c r="G75" s="251">
        <v>3165037</v>
      </c>
      <c r="H75" s="251">
        <v>2028440</v>
      </c>
      <c r="I75" s="252">
        <v>1669127</v>
      </c>
    </row>
    <row r="76" spans="1:9" ht="12.75">
      <c r="A76" s="258" t="s">
        <v>316</v>
      </c>
      <c r="B76" s="251">
        <v>1406150</v>
      </c>
      <c r="C76" s="251">
        <v>1689871</v>
      </c>
      <c r="D76" s="251">
        <v>2564506</v>
      </c>
      <c r="E76" s="251">
        <v>2428082</v>
      </c>
      <c r="F76" s="251">
        <v>2814060</v>
      </c>
      <c r="G76" s="251">
        <v>2312122</v>
      </c>
      <c r="H76" s="251">
        <v>1730240</v>
      </c>
      <c r="I76" s="252">
        <v>1371162</v>
      </c>
    </row>
    <row r="77" spans="1:9" ht="12.75">
      <c r="A77" s="257" t="s">
        <v>1357</v>
      </c>
      <c r="B77" s="251">
        <v>0</v>
      </c>
      <c r="C77" s="251">
        <v>0</v>
      </c>
      <c r="D77" s="251">
        <v>0</v>
      </c>
      <c r="E77" s="251">
        <v>0</v>
      </c>
      <c r="F77" s="251">
        <v>0</v>
      </c>
      <c r="G77" s="251">
        <v>0</v>
      </c>
      <c r="H77" s="251">
        <v>0</v>
      </c>
      <c r="I77" s="252">
        <v>0</v>
      </c>
    </row>
    <row r="78" spans="1:9" ht="12.75">
      <c r="A78" s="244" t="s">
        <v>1170</v>
      </c>
      <c r="B78" s="251">
        <v>0</v>
      </c>
      <c r="C78" s="251">
        <v>0</v>
      </c>
      <c r="D78" s="251">
        <v>0</v>
      </c>
      <c r="E78" s="251">
        <v>0</v>
      </c>
      <c r="F78" s="251">
        <v>0</v>
      </c>
      <c r="G78" s="251">
        <v>0</v>
      </c>
      <c r="H78" s="251">
        <v>0</v>
      </c>
      <c r="I78" s="252">
        <v>0</v>
      </c>
    </row>
    <row r="79" spans="1:9" ht="12.75">
      <c r="A79" s="244" t="s">
        <v>118</v>
      </c>
      <c r="B79" s="251">
        <v>0</v>
      </c>
      <c r="C79" s="251">
        <v>0</v>
      </c>
      <c r="D79" s="251">
        <v>0</v>
      </c>
      <c r="E79" s="251">
        <v>0</v>
      </c>
      <c r="F79" s="251">
        <v>0</v>
      </c>
      <c r="G79" s="251">
        <v>0</v>
      </c>
      <c r="H79" s="251">
        <v>0</v>
      </c>
      <c r="I79" s="252">
        <v>0</v>
      </c>
    </row>
    <row r="80" spans="1:9" ht="12.75">
      <c r="A80" s="258" t="s">
        <v>316</v>
      </c>
      <c r="B80" s="251">
        <v>0</v>
      </c>
      <c r="C80" s="251">
        <v>0</v>
      </c>
      <c r="D80" s="251">
        <v>0</v>
      </c>
      <c r="E80" s="251">
        <v>0</v>
      </c>
      <c r="F80" s="251">
        <v>0</v>
      </c>
      <c r="G80" s="251">
        <v>0</v>
      </c>
      <c r="H80" s="251">
        <v>0</v>
      </c>
      <c r="I80" s="252">
        <v>0</v>
      </c>
    </row>
    <row r="81" spans="1:9" ht="12.75">
      <c r="A81" s="254" t="s">
        <v>763</v>
      </c>
      <c r="B81" s="251">
        <v>29328</v>
      </c>
      <c r="C81" s="251">
        <v>30070</v>
      </c>
      <c r="D81" s="251">
        <v>30505</v>
      </c>
      <c r="E81" s="251">
        <v>28254</v>
      </c>
      <c r="F81" s="251">
        <v>29060</v>
      </c>
      <c r="G81" s="251">
        <v>35410</v>
      </c>
      <c r="H81" s="251">
        <v>56985</v>
      </c>
      <c r="I81" s="252">
        <v>60343</v>
      </c>
    </row>
    <row r="82" spans="1:9" ht="12.75">
      <c r="A82" s="255" t="s">
        <v>706</v>
      </c>
      <c r="B82" s="251">
        <v>2404</v>
      </c>
      <c r="C82" s="251">
        <v>2144</v>
      </c>
      <c r="D82" s="251">
        <v>2144</v>
      </c>
      <c r="E82" s="251">
        <v>1495</v>
      </c>
      <c r="F82" s="251">
        <v>3185</v>
      </c>
      <c r="G82" s="251">
        <v>8298</v>
      </c>
      <c r="H82" s="251">
        <v>26079</v>
      </c>
      <c r="I82" s="252">
        <v>23422</v>
      </c>
    </row>
    <row r="83" spans="1:9" ht="12.75">
      <c r="A83" s="257" t="s">
        <v>1170</v>
      </c>
      <c r="B83" s="251">
        <v>1231</v>
      </c>
      <c r="C83" s="251">
        <v>971</v>
      </c>
      <c r="D83" s="251">
        <v>971</v>
      </c>
      <c r="E83" s="251">
        <v>906</v>
      </c>
      <c r="F83" s="251">
        <v>2596</v>
      </c>
      <c r="G83" s="251">
        <v>7709</v>
      </c>
      <c r="H83" s="251">
        <v>9868</v>
      </c>
      <c r="I83" s="252">
        <v>7808</v>
      </c>
    </row>
    <row r="84" spans="1:9" ht="12.75">
      <c r="A84" s="257" t="s">
        <v>118</v>
      </c>
      <c r="B84" s="251">
        <v>1173</v>
      </c>
      <c r="C84" s="251">
        <v>1173</v>
      </c>
      <c r="D84" s="251">
        <v>1173</v>
      </c>
      <c r="E84" s="251">
        <v>589</v>
      </c>
      <c r="F84" s="251">
        <v>589</v>
      </c>
      <c r="G84" s="251">
        <v>589</v>
      </c>
      <c r="H84" s="251">
        <v>16211</v>
      </c>
      <c r="I84" s="252">
        <v>15614</v>
      </c>
    </row>
    <row r="85" spans="1:9" ht="12.75">
      <c r="A85" s="244" t="s">
        <v>316</v>
      </c>
      <c r="B85" s="251">
        <v>1173</v>
      </c>
      <c r="C85" s="251">
        <v>1173</v>
      </c>
      <c r="D85" s="251">
        <v>1173</v>
      </c>
      <c r="E85" s="251">
        <v>589</v>
      </c>
      <c r="F85" s="251">
        <v>589</v>
      </c>
      <c r="G85" s="251">
        <v>589</v>
      </c>
      <c r="H85" s="251">
        <v>16211</v>
      </c>
      <c r="I85" s="252">
        <v>15614</v>
      </c>
    </row>
    <row r="86" spans="1:9" ht="12.75">
      <c r="A86" s="255" t="s">
        <v>1357</v>
      </c>
      <c r="B86" s="251">
        <v>0</v>
      </c>
      <c r="C86" s="251">
        <v>0</v>
      </c>
      <c r="D86" s="251">
        <v>0</v>
      </c>
      <c r="E86" s="251">
        <v>0</v>
      </c>
      <c r="F86" s="251">
        <v>0</v>
      </c>
      <c r="G86" s="251">
        <v>0</v>
      </c>
      <c r="H86" s="251">
        <v>0</v>
      </c>
      <c r="I86" s="252">
        <v>0</v>
      </c>
    </row>
    <row r="87" spans="1:9" ht="12.75">
      <c r="A87" s="257" t="s">
        <v>1170</v>
      </c>
      <c r="B87" s="251">
        <v>0</v>
      </c>
      <c r="C87" s="251">
        <v>0</v>
      </c>
      <c r="D87" s="251">
        <v>0</v>
      </c>
      <c r="E87" s="251">
        <v>0</v>
      </c>
      <c r="F87" s="251">
        <v>0</v>
      </c>
      <c r="G87" s="251">
        <v>0</v>
      </c>
      <c r="H87" s="251">
        <v>0</v>
      </c>
      <c r="I87" s="252">
        <v>0</v>
      </c>
    </row>
    <row r="88" spans="1:9" ht="12.75">
      <c r="A88" s="257" t="s">
        <v>118</v>
      </c>
      <c r="B88" s="251">
        <v>0</v>
      </c>
      <c r="C88" s="251">
        <v>0</v>
      </c>
      <c r="D88" s="251">
        <v>0</v>
      </c>
      <c r="E88" s="251">
        <v>0</v>
      </c>
      <c r="F88" s="251">
        <v>0</v>
      </c>
      <c r="G88" s="251">
        <v>0</v>
      </c>
      <c r="H88" s="251">
        <v>0</v>
      </c>
      <c r="I88" s="252">
        <v>0</v>
      </c>
    </row>
    <row r="89" spans="1:9" ht="12.75">
      <c r="A89" s="244" t="s">
        <v>316</v>
      </c>
      <c r="B89" s="251">
        <v>0</v>
      </c>
      <c r="C89" s="251">
        <v>0</v>
      </c>
      <c r="D89" s="251">
        <v>0</v>
      </c>
      <c r="E89" s="251">
        <v>0</v>
      </c>
      <c r="F89" s="251">
        <v>0</v>
      </c>
      <c r="G89" s="251">
        <v>0</v>
      </c>
      <c r="H89" s="251">
        <v>0</v>
      </c>
      <c r="I89" s="252">
        <v>0</v>
      </c>
    </row>
    <row r="90" spans="1:9" ht="12.75">
      <c r="A90" s="255" t="s">
        <v>705</v>
      </c>
      <c r="B90" s="251">
        <v>26924</v>
      </c>
      <c r="C90" s="251">
        <v>27926</v>
      </c>
      <c r="D90" s="251">
        <v>28361</v>
      </c>
      <c r="E90" s="251">
        <v>26759</v>
      </c>
      <c r="F90" s="251">
        <v>25875</v>
      </c>
      <c r="G90" s="251">
        <v>27112</v>
      </c>
      <c r="H90" s="251">
        <v>30906</v>
      </c>
      <c r="I90" s="252">
        <v>36921</v>
      </c>
    </row>
    <row r="91" spans="1:9" ht="12.75">
      <c r="A91" s="257" t="s">
        <v>1170</v>
      </c>
      <c r="B91" s="251">
        <v>26924</v>
      </c>
      <c r="C91" s="251">
        <v>27406</v>
      </c>
      <c r="D91" s="251">
        <v>28361</v>
      </c>
      <c r="E91" s="251">
        <v>26759</v>
      </c>
      <c r="F91" s="251">
        <v>25875</v>
      </c>
      <c r="G91" s="251">
        <v>27077</v>
      </c>
      <c r="H91" s="251">
        <v>30517</v>
      </c>
      <c r="I91" s="252">
        <v>35235</v>
      </c>
    </row>
    <row r="92" spans="1:9" ht="12.75">
      <c r="A92" s="257" t="s">
        <v>118</v>
      </c>
      <c r="B92" s="251">
        <v>0</v>
      </c>
      <c r="C92" s="251">
        <v>520</v>
      </c>
      <c r="D92" s="251">
        <v>0</v>
      </c>
      <c r="E92" s="251">
        <v>0</v>
      </c>
      <c r="F92" s="251">
        <v>0</v>
      </c>
      <c r="G92" s="251">
        <v>35</v>
      </c>
      <c r="H92" s="251">
        <v>389</v>
      </c>
      <c r="I92" s="252">
        <v>1686</v>
      </c>
    </row>
    <row r="93" spans="1:9" ht="12.75">
      <c r="A93" s="244" t="s">
        <v>316</v>
      </c>
      <c r="B93" s="251">
        <v>0</v>
      </c>
      <c r="C93" s="251">
        <v>520</v>
      </c>
      <c r="D93" s="251">
        <v>0</v>
      </c>
      <c r="E93" s="251">
        <v>0</v>
      </c>
      <c r="F93" s="251">
        <v>0</v>
      </c>
      <c r="G93" s="251">
        <v>35</v>
      </c>
      <c r="H93" s="251">
        <v>389</v>
      </c>
      <c r="I93" s="252">
        <v>1686</v>
      </c>
    </row>
    <row r="94" spans="1:9" ht="12.75">
      <c r="A94" s="253" t="s">
        <v>1105</v>
      </c>
      <c r="B94" s="251">
        <v>10391001</v>
      </c>
      <c r="C94" s="251">
        <v>11471709</v>
      </c>
      <c r="D94" s="251">
        <v>12659737</v>
      </c>
      <c r="E94" s="251">
        <v>14096612</v>
      </c>
      <c r="F94" s="251">
        <v>17985295</v>
      </c>
      <c r="G94" s="251">
        <v>16267072</v>
      </c>
      <c r="H94" s="251">
        <v>17208122</v>
      </c>
      <c r="I94" s="252">
        <v>18662582</v>
      </c>
    </row>
    <row r="95" spans="1:9" ht="12.75">
      <c r="A95" s="254" t="s">
        <v>1121</v>
      </c>
      <c r="B95" s="251">
        <v>7285049</v>
      </c>
      <c r="C95" s="251">
        <v>7807182</v>
      </c>
      <c r="D95" s="251">
        <v>8475238</v>
      </c>
      <c r="E95" s="251">
        <v>9293076</v>
      </c>
      <c r="F95" s="251">
        <v>12241831</v>
      </c>
      <c r="G95" s="251">
        <v>10319238</v>
      </c>
      <c r="H95" s="251">
        <v>10653794</v>
      </c>
      <c r="I95" s="252">
        <v>11438738</v>
      </c>
    </row>
    <row r="96" spans="1:9" ht="12.75">
      <c r="A96" s="255" t="s">
        <v>1357</v>
      </c>
      <c r="B96" s="251">
        <v>2640</v>
      </c>
      <c r="C96" s="251">
        <v>5241</v>
      </c>
      <c r="D96" s="251">
        <v>0</v>
      </c>
      <c r="E96" s="251">
        <v>0</v>
      </c>
      <c r="F96" s="251">
        <v>3793</v>
      </c>
      <c r="G96" s="251">
        <v>5762</v>
      </c>
      <c r="H96" s="251">
        <v>7749</v>
      </c>
      <c r="I96" s="252">
        <v>7702</v>
      </c>
    </row>
    <row r="97" spans="1:9" ht="12.75">
      <c r="A97" s="257" t="s">
        <v>1170</v>
      </c>
      <c r="B97" s="251">
        <v>2640</v>
      </c>
      <c r="C97" s="251">
        <v>5241</v>
      </c>
      <c r="D97" s="251">
        <v>0</v>
      </c>
      <c r="E97" s="251">
        <v>0</v>
      </c>
      <c r="F97" s="251">
        <v>3793</v>
      </c>
      <c r="G97" s="251">
        <v>5762</v>
      </c>
      <c r="H97" s="251">
        <v>5793</v>
      </c>
      <c r="I97" s="252">
        <v>5746</v>
      </c>
    </row>
    <row r="98" spans="1:9" ht="12.75">
      <c r="A98" s="257" t="s">
        <v>118</v>
      </c>
      <c r="B98" s="251">
        <v>0</v>
      </c>
      <c r="C98" s="251">
        <v>0</v>
      </c>
      <c r="D98" s="251">
        <v>0</v>
      </c>
      <c r="E98" s="251">
        <v>0</v>
      </c>
      <c r="F98" s="251">
        <v>0</v>
      </c>
      <c r="G98" s="251">
        <v>0</v>
      </c>
      <c r="H98" s="251">
        <v>1956</v>
      </c>
      <c r="I98" s="252">
        <v>1956</v>
      </c>
    </row>
    <row r="99" spans="1:9" ht="12.75">
      <c r="A99" s="244" t="s">
        <v>316</v>
      </c>
      <c r="B99" s="251">
        <v>0</v>
      </c>
      <c r="C99" s="251">
        <v>0</v>
      </c>
      <c r="D99" s="251">
        <v>0</v>
      </c>
      <c r="E99" s="251">
        <v>0</v>
      </c>
      <c r="F99" s="251">
        <v>0</v>
      </c>
      <c r="G99" s="251">
        <v>0</v>
      </c>
      <c r="H99" s="251">
        <v>1956</v>
      </c>
      <c r="I99" s="252">
        <v>1956</v>
      </c>
    </row>
    <row r="100" spans="1:9" ht="12.75">
      <c r="A100" s="255" t="s">
        <v>705</v>
      </c>
      <c r="B100" s="251">
        <v>7117651</v>
      </c>
      <c r="C100" s="251">
        <v>7620328</v>
      </c>
      <c r="D100" s="251">
        <v>8267646</v>
      </c>
      <c r="E100" s="251">
        <v>9074063</v>
      </c>
      <c r="F100" s="251">
        <v>12073143</v>
      </c>
      <c r="G100" s="251">
        <v>10127993</v>
      </c>
      <c r="H100" s="251">
        <v>10411256</v>
      </c>
      <c r="I100" s="252">
        <v>11093729</v>
      </c>
    </row>
    <row r="101" spans="1:9" ht="12.75">
      <c r="A101" s="257" t="s">
        <v>1170</v>
      </c>
      <c r="B101" s="251">
        <v>2978880</v>
      </c>
      <c r="C101" s="251">
        <v>2993474</v>
      </c>
      <c r="D101" s="251">
        <v>3089020</v>
      </c>
      <c r="E101" s="251">
        <v>3146710</v>
      </c>
      <c r="F101" s="251">
        <v>3974982</v>
      </c>
      <c r="G101" s="251">
        <v>3299616</v>
      </c>
      <c r="H101" s="251">
        <v>3452416</v>
      </c>
      <c r="I101" s="252">
        <v>3677552</v>
      </c>
    </row>
    <row r="102" spans="1:9" ht="12.75">
      <c r="A102" s="257" t="s">
        <v>118</v>
      </c>
      <c r="B102" s="251">
        <v>4138771</v>
      </c>
      <c r="C102" s="251">
        <v>4626854</v>
      </c>
      <c r="D102" s="251">
        <v>5178626</v>
      </c>
      <c r="E102" s="251">
        <v>5927353</v>
      </c>
      <c r="F102" s="251">
        <v>8098161</v>
      </c>
      <c r="G102" s="251">
        <v>6828377</v>
      </c>
      <c r="H102" s="251">
        <v>6958840</v>
      </c>
      <c r="I102" s="252">
        <v>7416177</v>
      </c>
    </row>
    <row r="103" spans="1:9" ht="12.75">
      <c r="A103" s="244" t="s">
        <v>316</v>
      </c>
      <c r="B103" s="251">
        <v>3333220</v>
      </c>
      <c r="C103" s="251">
        <v>3846386</v>
      </c>
      <c r="D103" s="251">
        <v>4363641</v>
      </c>
      <c r="E103" s="251">
        <v>5134736</v>
      </c>
      <c r="F103" s="251">
        <v>7067259</v>
      </c>
      <c r="G103" s="251">
        <v>6035413</v>
      </c>
      <c r="H103" s="251">
        <v>6216602</v>
      </c>
      <c r="I103" s="252">
        <v>6747842</v>
      </c>
    </row>
    <row r="104" spans="1:9" ht="12.75">
      <c r="A104" s="255" t="s">
        <v>706</v>
      </c>
      <c r="B104" s="251">
        <v>40706</v>
      </c>
      <c r="C104" s="251">
        <v>64222</v>
      </c>
      <c r="D104" s="251">
        <v>90562</v>
      </c>
      <c r="E104" s="251">
        <v>101462</v>
      </c>
      <c r="F104" s="251">
        <v>33929</v>
      </c>
      <c r="G104" s="251">
        <v>57467</v>
      </c>
      <c r="H104" s="251">
        <v>95405</v>
      </c>
      <c r="I104" s="252">
        <v>205300</v>
      </c>
    </row>
    <row r="105" spans="1:9" ht="12.75">
      <c r="A105" s="257" t="s">
        <v>1170</v>
      </c>
      <c r="B105" s="251">
        <v>34504</v>
      </c>
      <c r="C105" s="251">
        <v>52554</v>
      </c>
      <c r="D105" s="251">
        <v>55727</v>
      </c>
      <c r="E105" s="251">
        <v>81574</v>
      </c>
      <c r="F105" s="251">
        <v>16861</v>
      </c>
      <c r="G105" s="251">
        <v>17173</v>
      </c>
      <c r="H105" s="251">
        <v>17040</v>
      </c>
      <c r="I105" s="252">
        <v>20147</v>
      </c>
    </row>
    <row r="106" spans="1:9" ht="12.75">
      <c r="A106" s="257" t="s">
        <v>118</v>
      </c>
      <c r="B106" s="251">
        <v>6202</v>
      </c>
      <c r="C106" s="251">
        <v>11668</v>
      </c>
      <c r="D106" s="251">
        <v>34835</v>
      </c>
      <c r="E106" s="251">
        <v>19888</v>
      </c>
      <c r="F106" s="251">
        <v>17068</v>
      </c>
      <c r="G106" s="251">
        <v>40294</v>
      </c>
      <c r="H106" s="251">
        <v>78365</v>
      </c>
      <c r="I106" s="252">
        <v>185153</v>
      </c>
    </row>
    <row r="107" spans="1:9" ht="12.75">
      <c r="A107" s="244" t="s">
        <v>316</v>
      </c>
      <c r="B107" s="251">
        <v>6202</v>
      </c>
      <c r="C107" s="251">
        <v>11668</v>
      </c>
      <c r="D107" s="251">
        <v>34835</v>
      </c>
      <c r="E107" s="251">
        <v>19888</v>
      </c>
      <c r="F107" s="251">
        <v>17068</v>
      </c>
      <c r="G107" s="251">
        <v>40294</v>
      </c>
      <c r="H107" s="251">
        <v>78365</v>
      </c>
      <c r="I107" s="252">
        <v>183495</v>
      </c>
    </row>
    <row r="108" spans="1:9" ht="12.75">
      <c r="A108" s="255" t="s">
        <v>707</v>
      </c>
      <c r="B108" s="251">
        <v>124052</v>
      </c>
      <c r="C108" s="251">
        <v>117391</v>
      </c>
      <c r="D108" s="251">
        <v>117030</v>
      </c>
      <c r="E108" s="251">
        <v>117551</v>
      </c>
      <c r="F108" s="251">
        <v>130966</v>
      </c>
      <c r="G108" s="251">
        <v>128016</v>
      </c>
      <c r="H108" s="251">
        <v>139384</v>
      </c>
      <c r="I108" s="252">
        <v>132007</v>
      </c>
    </row>
    <row r="109" spans="1:9" ht="12.75">
      <c r="A109" s="257" t="s">
        <v>1170</v>
      </c>
      <c r="B109" s="251">
        <v>124052</v>
      </c>
      <c r="C109" s="251">
        <v>117391</v>
      </c>
      <c r="D109" s="251">
        <v>117030</v>
      </c>
      <c r="E109" s="251">
        <v>117551</v>
      </c>
      <c r="F109" s="251">
        <v>130966</v>
      </c>
      <c r="G109" s="251">
        <v>128016</v>
      </c>
      <c r="H109" s="251">
        <v>139384</v>
      </c>
      <c r="I109" s="252">
        <v>132007</v>
      </c>
    </row>
    <row r="110" spans="1:9" ht="12.75">
      <c r="A110" s="257" t="s">
        <v>118</v>
      </c>
      <c r="B110" s="251">
        <v>0</v>
      </c>
      <c r="C110" s="251">
        <v>0</v>
      </c>
      <c r="D110" s="251">
        <v>0</v>
      </c>
      <c r="E110" s="251">
        <v>0</v>
      </c>
      <c r="F110" s="251">
        <v>0</v>
      </c>
      <c r="G110" s="251">
        <v>0</v>
      </c>
      <c r="H110" s="251">
        <v>0</v>
      </c>
      <c r="I110" s="252">
        <v>0</v>
      </c>
    </row>
    <row r="111" spans="1:9" ht="12.75">
      <c r="A111" s="244" t="s">
        <v>316</v>
      </c>
      <c r="B111" s="251">
        <v>0</v>
      </c>
      <c r="C111" s="251">
        <v>0</v>
      </c>
      <c r="D111" s="251">
        <v>0</v>
      </c>
      <c r="E111" s="251">
        <v>0</v>
      </c>
      <c r="F111" s="251">
        <v>0</v>
      </c>
      <c r="G111" s="251">
        <v>0</v>
      </c>
      <c r="H111" s="251">
        <v>0</v>
      </c>
      <c r="I111" s="252">
        <v>0</v>
      </c>
    </row>
    <row r="112" spans="1:9" ht="12.75">
      <c r="A112" s="254" t="s">
        <v>1122</v>
      </c>
      <c r="B112" s="251">
        <v>303617</v>
      </c>
      <c r="C112" s="251">
        <v>361505</v>
      </c>
      <c r="D112" s="251">
        <v>377667</v>
      </c>
      <c r="E112" s="251">
        <v>429672</v>
      </c>
      <c r="F112" s="251">
        <v>647895</v>
      </c>
      <c r="G112" s="251">
        <v>261651</v>
      </c>
      <c r="H112" s="251">
        <v>330682</v>
      </c>
      <c r="I112" s="252">
        <v>296010</v>
      </c>
    </row>
    <row r="113" spans="1:9" ht="12.75">
      <c r="A113" s="255" t="s">
        <v>1357</v>
      </c>
      <c r="B113" s="251">
        <v>91268</v>
      </c>
      <c r="C113" s="251">
        <v>93774</v>
      </c>
      <c r="D113" s="251">
        <v>69071</v>
      </c>
      <c r="E113" s="251">
        <v>91325</v>
      </c>
      <c r="F113" s="251">
        <v>39252</v>
      </c>
      <c r="G113" s="251">
        <v>37872</v>
      </c>
      <c r="H113" s="251">
        <v>37624</v>
      </c>
      <c r="I113" s="252">
        <v>33047</v>
      </c>
    </row>
    <row r="114" spans="1:9" ht="12.75">
      <c r="A114" s="257" t="s">
        <v>1170</v>
      </c>
      <c r="B114" s="251">
        <v>32643</v>
      </c>
      <c r="C114" s="251">
        <v>33761</v>
      </c>
      <c r="D114" s="251">
        <v>27910</v>
      </c>
      <c r="E114" s="251">
        <v>37178</v>
      </c>
      <c r="F114" s="251">
        <v>20524</v>
      </c>
      <c r="G114" s="251">
        <v>23853</v>
      </c>
      <c r="H114" s="251">
        <v>20680</v>
      </c>
      <c r="I114" s="252">
        <v>23777</v>
      </c>
    </row>
    <row r="115" spans="1:9" ht="12.75">
      <c r="A115" s="257" t="s">
        <v>118</v>
      </c>
      <c r="B115" s="251">
        <v>58625</v>
      </c>
      <c r="C115" s="251">
        <v>60013</v>
      </c>
      <c r="D115" s="251">
        <v>41161</v>
      </c>
      <c r="E115" s="251">
        <v>54147</v>
      </c>
      <c r="F115" s="251">
        <v>18728</v>
      </c>
      <c r="G115" s="251">
        <v>14019</v>
      </c>
      <c r="H115" s="251">
        <v>16944</v>
      </c>
      <c r="I115" s="252">
        <v>9270</v>
      </c>
    </row>
    <row r="116" spans="1:9" ht="12.75">
      <c r="A116" s="244" t="s">
        <v>316</v>
      </c>
      <c r="B116" s="251">
        <v>54271</v>
      </c>
      <c r="C116" s="251">
        <v>45830</v>
      </c>
      <c r="D116" s="251">
        <v>38741</v>
      </c>
      <c r="E116" s="251">
        <v>47971</v>
      </c>
      <c r="F116" s="251">
        <v>14557</v>
      </c>
      <c r="G116" s="251">
        <v>12588</v>
      </c>
      <c r="H116" s="251">
        <v>14728</v>
      </c>
      <c r="I116" s="252">
        <v>6696</v>
      </c>
    </row>
    <row r="117" spans="1:9" ht="12.75">
      <c r="A117" s="255" t="s">
        <v>705</v>
      </c>
      <c r="B117" s="251">
        <v>184015</v>
      </c>
      <c r="C117" s="251">
        <v>238649</v>
      </c>
      <c r="D117" s="251">
        <v>272453</v>
      </c>
      <c r="E117" s="251">
        <v>296282</v>
      </c>
      <c r="F117" s="251">
        <v>567322</v>
      </c>
      <c r="G117" s="251">
        <v>155613</v>
      </c>
      <c r="H117" s="251">
        <v>173509</v>
      </c>
      <c r="I117" s="252">
        <v>165596</v>
      </c>
    </row>
    <row r="118" spans="1:9" ht="12.75">
      <c r="A118" s="257" t="s">
        <v>1170</v>
      </c>
      <c r="B118" s="251">
        <v>51110</v>
      </c>
      <c r="C118" s="251">
        <v>66134</v>
      </c>
      <c r="D118" s="251">
        <v>83323</v>
      </c>
      <c r="E118" s="251">
        <v>94854</v>
      </c>
      <c r="F118" s="251">
        <v>137672</v>
      </c>
      <c r="G118" s="251">
        <v>51124</v>
      </c>
      <c r="H118" s="251">
        <v>35871</v>
      </c>
      <c r="I118" s="252">
        <v>33805</v>
      </c>
    </row>
    <row r="119" spans="1:9" ht="12.75">
      <c r="A119" s="257" t="s">
        <v>118</v>
      </c>
      <c r="B119" s="251">
        <v>132905</v>
      </c>
      <c r="C119" s="251">
        <v>172515</v>
      </c>
      <c r="D119" s="251">
        <v>189130</v>
      </c>
      <c r="E119" s="251">
        <v>201428</v>
      </c>
      <c r="F119" s="251">
        <v>429650</v>
      </c>
      <c r="G119" s="251">
        <v>104489</v>
      </c>
      <c r="H119" s="251">
        <v>137638</v>
      </c>
      <c r="I119" s="252">
        <v>131791</v>
      </c>
    </row>
    <row r="120" spans="1:9" ht="12.75">
      <c r="A120" s="244" t="s">
        <v>316</v>
      </c>
      <c r="B120" s="251">
        <v>128447</v>
      </c>
      <c r="C120" s="251">
        <v>168430</v>
      </c>
      <c r="D120" s="251">
        <v>186323</v>
      </c>
      <c r="E120" s="251">
        <v>200896</v>
      </c>
      <c r="F120" s="251">
        <v>429091</v>
      </c>
      <c r="G120" s="251">
        <v>104489</v>
      </c>
      <c r="H120" s="251">
        <v>137638</v>
      </c>
      <c r="I120" s="252">
        <v>131791</v>
      </c>
    </row>
    <row r="121" spans="1:9" ht="12.75">
      <c r="A121" s="255" t="s">
        <v>706</v>
      </c>
      <c r="B121" s="251">
        <v>10166</v>
      </c>
      <c r="C121" s="251">
        <v>12613</v>
      </c>
      <c r="D121" s="251">
        <v>17073</v>
      </c>
      <c r="E121" s="251">
        <v>22805</v>
      </c>
      <c r="F121" s="251">
        <v>17085</v>
      </c>
      <c r="G121" s="251">
        <v>33386</v>
      </c>
      <c r="H121" s="251">
        <v>84707</v>
      </c>
      <c r="I121" s="252">
        <v>61634</v>
      </c>
    </row>
    <row r="122" spans="1:9" ht="12.75">
      <c r="A122" s="257" t="s">
        <v>1170</v>
      </c>
      <c r="B122" s="251">
        <v>7328</v>
      </c>
      <c r="C122" s="251">
        <v>6717</v>
      </c>
      <c r="D122" s="251">
        <v>6645</v>
      </c>
      <c r="E122" s="251">
        <v>16227</v>
      </c>
      <c r="F122" s="251">
        <v>13906</v>
      </c>
      <c r="G122" s="251">
        <v>12083</v>
      </c>
      <c r="H122" s="251">
        <v>43403</v>
      </c>
      <c r="I122" s="252">
        <v>42506</v>
      </c>
    </row>
    <row r="123" spans="1:9" ht="12.75">
      <c r="A123" s="257" t="s">
        <v>118</v>
      </c>
      <c r="B123" s="251">
        <v>2838</v>
      </c>
      <c r="C123" s="251">
        <v>5896</v>
      </c>
      <c r="D123" s="251">
        <v>10428</v>
      </c>
      <c r="E123" s="251">
        <v>6578</v>
      </c>
      <c r="F123" s="251">
        <v>3179</v>
      </c>
      <c r="G123" s="251">
        <v>21303</v>
      </c>
      <c r="H123" s="251">
        <v>41304</v>
      </c>
      <c r="I123" s="252">
        <v>19128</v>
      </c>
    </row>
    <row r="124" spans="1:9" ht="12.75">
      <c r="A124" s="244" t="s">
        <v>316</v>
      </c>
      <c r="B124" s="251">
        <v>2838</v>
      </c>
      <c r="C124" s="251">
        <v>5896</v>
      </c>
      <c r="D124" s="251">
        <v>10428</v>
      </c>
      <c r="E124" s="251">
        <v>6578</v>
      </c>
      <c r="F124" s="251">
        <v>3179</v>
      </c>
      <c r="G124" s="251">
        <v>12407</v>
      </c>
      <c r="H124" s="251">
        <v>32213</v>
      </c>
      <c r="I124" s="252">
        <v>19128</v>
      </c>
    </row>
    <row r="125" spans="1:9" ht="12.75">
      <c r="A125" s="255" t="s">
        <v>707</v>
      </c>
      <c r="B125" s="251">
        <v>18168</v>
      </c>
      <c r="C125" s="251">
        <v>16469</v>
      </c>
      <c r="D125" s="251">
        <v>19070</v>
      </c>
      <c r="E125" s="251">
        <v>19260</v>
      </c>
      <c r="F125" s="251">
        <v>24236</v>
      </c>
      <c r="G125" s="251">
        <v>34780</v>
      </c>
      <c r="H125" s="251">
        <v>34842</v>
      </c>
      <c r="I125" s="252">
        <v>35733</v>
      </c>
    </row>
    <row r="126" spans="1:9" ht="12.75">
      <c r="A126" s="257" t="s">
        <v>1170</v>
      </c>
      <c r="B126" s="251">
        <v>18168</v>
      </c>
      <c r="C126" s="251">
        <v>16469</v>
      </c>
      <c r="D126" s="251">
        <v>19070</v>
      </c>
      <c r="E126" s="251">
        <v>19260</v>
      </c>
      <c r="F126" s="251">
        <v>24236</v>
      </c>
      <c r="G126" s="251">
        <v>34780</v>
      </c>
      <c r="H126" s="251">
        <v>34842</v>
      </c>
      <c r="I126" s="252">
        <v>35733</v>
      </c>
    </row>
    <row r="127" spans="1:9" ht="12.75">
      <c r="A127" s="257" t="s">
        <v>118</v>
      </c>
      <c r="B127" s="251">
        <v>0</v>
      </c>
      <c r="C127" s="251">
        <v>0</v>
      </c>
      <c r="D127" s="251">
        <v>0</v>
      </c>
      <c r="E127" s="251">
        <v>0</v>
      </c>
      <c r="F127" s="251">
        <v>0</v>
      </c>
      <c r="G127" s="251">
        <v>0</v>
      </c>
      <c r="H127" s="251">
        <v>0</v>
      </c>
      <c r="I127" s="252">
        <v>0</v>
      </c>
    </row>
    <row r="128" spans="1:9" ht="12.75">
      <c r="A128" s="244" t="s">
        <v>316</v>
      </c>
      <c r="B128" s="251">
        <v>0</v>
      </c>
      <c r="C128" s="251">
        <v>0</v>
      </c>
      <c r="D128" s="251">
        <v>0</v>
      </c>
      <c r="E128" s="251">
        <v>0</v>
      </c>
      <c r="F128" s="251">
        <v>0</v>
      </c>
      <c r="G128" s="251">
        <v>0</v>
      </c>
      <c r="H128" s="251">
        <v>0</v>
      </c>
      <c r="I128" s="252">
        <v>0</v>
      </c>
    </row>
    <row r="129" spans="1:9" ht="12.75">
      <c r="A129" s="254" t="s">
        <v>765</v>
      </c>
      <c r="B129" s="251">
        <v>2802335</v>
      </c>
      <c r="C129" s="251">
        <v>3303022</v>
      </c>
      <c r="D129" s="251">
        <v>3806832</v>
      </c>
      <c r="E129" s="251">
        <v>4373864</v>
      </c>
      <c r="F129" s="251">
        <v>5095569</v>
      </c>
      <c r="G129" s="251">
        <v>5686183</v>
      </c>
      <c r="H129" s="251">
        <v>6223646</v>
      </c>
      <c r="I129" s="252">
        <v>6927834</v>
      </c>
    </row>
    <row r="130" spans="1:9" ht="12.75">
      <c r="A130" s="255" t="s">
        <v>1357</v>
      </c>
      <c r="B130" s="251">
        <v>0</v>
      </c>
      <c r="C130" s="251">
        <v>485</v>
      </c>
      <c r="D130" s="251">
        <v>485</v>
      </c>
      <c r="E130" s="251">
        <v>0</v>
      </c>
      <c r="F130" s="251">
        <v>0</v>
      </c>
      <c r="G130" s="251">
        <v>0</v>
      </c>
      <c r="H130" s="251">
        <v>0</v>
      </c>
      <c r="I130" s="252">
        <v>0</v>
      </c>
    </row>
    <row r="131" spans="1:9" ht="12.75">
      <c r="A131" s="257" t="s">
        <v>1170</v>
      </c>
      <c r="B131" s="251">
        <v>0</v>
      </c>
      <c r="C131" s="251">
        <v>485</v>
      </c>
      <c r="D131" s="251">
        <v>485</v>
      </c>
      <c r="E131" s="251">
        <v>0</v>
      </c>
      <c r="F131" s="251">
        <v>0</v>
      </c>
      <c r="G131" s="251">
        <v>0</v>
      </c>
      <c r="H131" s="251">
        <v>0</v>
      </c>
      <c r="I131" s="252">
        <v>0</v>
      </c>
    </row>
    <row r="132" spans="1:9" ht="12.75">
      <c r="A132" s="257" t="s">
        <v>118</v>
      </c>
      <c r="B132" s="251">
        <v>0</v>
      </c>
      <c r="C132" s="251">
        <v>0</v>
      </c>
      <c r="D132" s="251">
        <v>0</v>
      </c>
      <c r="E132" s="251">
        <v>0</v>
      </c>
      <c r="F132" s="251">
        <v>0</v>
      </c>
      <c r="G132" s="251">
        <v>0</v>
      </c>
      <c r="H132" s="251">
        <v>0</v>
      </c>
      <c r="I132" s="252">
        <v>0</v>
      </c>
    </row>
    <row r="133" spans="1:9" ht="12.75">
      <c r="A133" s="244" t="s">
        <v>316</v>
      </c>
      <c r="B133" s="251">
        <v>0</v>
      </c>
      <c r="C133" s="251">
        <v>0</v>
      </c>
      <c r="D133" s="251">
        <v>0</v>
      </c>
      <c r="E133" s="251">
        <v>0</v>
      </c>
      <c r="F133" s="251">
        <v>0</v>
      </c>
      <c r="G133" s="251">
        <v>0</v>
      </c>
      <c r="H133" s="251">
        <v>0</v>
      </c>
      <c r="I133" s="252">
        <v>0</v>
      </c>
    </row>
    <row r="134" spans="1:9" ht="12.75">
      <c r="A134" s="255" t="s">
        <v>705</v>
      </c>
      <c r="B134" s="251">
        <v>2802335</v>
      </c>
      <c r="C134" s="251">
        <v>3302537</v>
      </c>
      <c r="D134" s="251">
        <v>3806347</v>
      </c>
      <c r="E134" s="251">
        <v>4373864</v>
      </c>
      <c r="F134" s="251">
        <v>5095569</v>
      </c>
      <c r="G134" s="251">
        <v>5686183</v>
      </c>
      <c r="H134" s="251">
        <v>6223646</v>
      </c>
      <c r="I134" s="252">
        <v>6927834</v>
      </c>
    </row>
    <row r="135" spans="1:9" ht="12.75">
      <c r="A135" s="257" t="s">
        <v>1170</v>
      </c>
      <c r="B135" s="251">
        <v>2568228</v>
      </c>
      <c r="C135" s="251">
        <v>3014845</v>
      </c>
      <c r="D135" s="251">
        <v>3440791</v>
      </c>
      <c r="E135" s="251">
        <v>3894021</v>
      </c>
      <c r="F135" s="251">
        <v>4495891</v>
      </c>
      <c r="G135" s="251">
        <v>4958165</v>
      </c>
      <c r="H135" s="251">
        <v>5374258</v>
      </c>
      <c r="I135" s="252">
        <v>5861732</v>
      </c>
    </row>
    <row r="136" spans="1:9" ht="12.75">
      <c r="A136" s="257" t="s">
        <v>118</v>
      </c>
      <c r="B136" s="251">
        <v>234107</v>
      </c>
      <c r="C136" s="251">
        <v>287692</v>
      </c>
      <c r="D136" s="251">
        <v>365556</v>
      </c>
      <c r="E136" s="251">
        <v>479843</v>
      </c>
      <c r="F136" s="251">
        <v>599678</v>
      </c>
      <c r="G136" s="251">
        <v>728018</v>
      </c>
      <c r="H136" s="251">
        <v>849388</v>
      </c>
      <c r="I136" s="252">
        <v>1066102</v>
      </c>
    </row>
    <row r="137" spans="1:9" ht="12.75">
      <c r="A137" s="244" t="s">
        <v>316</v>
      </c>
      <c r="B137" s="251">
        <v>200081</v>
      </c>
      <c r="C137" s="251">
        <v>252168</v>
      </c>
      <c r="D137" s="251">
        <v>333511</v>
      </c>
      <c r="E137" s="251">
        <v>450789</v>
      </c>
      <c r="F137" s="251">
        <v>568567</v>
      </c>
      <c r="G137" s="251">
        <v>698778</v>
      </c>
      <c r="H137" s="251">
        <v>821873</v>
      </c>
      <c r="I137" s="252">
        <v>1033704</v>
      </c>
    </row>
    <row r="138" spans="1:9" ht="12.75">
      <c r="A138" s="250" t="s">
        <v>766</v>
      </c>
      <c r="B138" s="251">
        <v>1218274</v>
      </c>
      <c r="C138" s="251">
        <v>1243415</v>
      </c>
      <c r="D138" s="251">
        <v>1286075</v>
      </c>
      <c r="E138" s="251">
        <v>1337395</v>
      </c>
      <c r="F138" s="251">
        <v>1375169</v>
      </c>
      <c r="G138" s="251">
        <v>1415209</v>
      </c>
      <c r="H138" s="251">
        <v>1477124</v>
      </c>
      <c r="I138" s="252">
        <v>1574659</v>
      </c>
    </row>
    <row r="139" spans="1:9" ht="12.75">
      <c r="A139" s="250" t="s">
        <v>1123</v>
      </c>
      <c r="B139" s="251">
        <v>-1061457</v>
      </c>
      <c r="C139" s="251">
        <v>-1106590</v>
      </c>
      <c r="D139" s="251">
        <v>-1269414</v>
      </c>
      <c r="E139" s="251">
        <v>-1127332</v>
      </c>
      <c r="F139" s="251">
        <v>-1426945</v>
      </c>
      <c r="G139" s="251">
        <v>-1480532</v>
      </c>
      <c r="H139" s="251">
        <v>-1636519</v>
      </c>
      <c r="I139" s="252">
        <v>-1619836</v>
      </c>
    </row>
    <row r="140" spans="1:9" ht="12.75">
      <c r="A140" s="253" t="s">
        <v>767</v>
      </c>
      <c r="B140" s="251">
        <v>10218</v>
      </c>
      <c r="C140" s="251">
        <v>-36163</v>
      </c>
      <c r="D140" s="251">
        <v>-18066</v>
      </c>
      <c r="E140" s="251">
        <v>-11105</v>
      </c>
      <c r="F140" s="251">
        <v>23065</v>
      </c>
      <c r="G140" s="251">
        <v>4547</v>
      </c>
      <c r="H140" s="251">
        <v>27722</v>
      </c>
      <c r="I140" s="252">
        <v>26152</v>
      </c>
    </row>
    <row r="141" spans="1:9" ht="12.75">
      <c r="A141" s="254" t="s">
        <v>1170</v>
      </c>
      <c r="B141" s="251">
        <v>17021</v>
      </c>
      <c r="C141" s="251">
        <v>9997</v>
      </c>
      <c r="D141" s="251">
        <v>11644</v>
      </c>
      <c r="E141" s="251">
        <v>-2885</v>
      </c>
      <c r="F141" s="251">
        <v>28985</v>
      </c>
      <c r="G141" s="251">
        <v>23855</v>
      </c>
      <c r="H141" s="251">
        <v>25440</v>
      </c>
      <c r="I141" s="252">
        <v>25980</v>
      </c>
    </row>
    <row r="142" spans="1:9" ht="12.75">
      <c r="A142" s="254" t="s">
        <v>118</v>
      </c>
      <c r="B142" s="251">
        <v>-6803</v>
      </c>
      <c r="C142" s="251">
        <v>-46160</v>
      </c>
      <c r="D142" s="251">
        <v>-29710</v>
      </c>
      <c r="E142" s="251">
        <v>-8220</v>
      </c>
      <c r="F142" s="251">
        <v>-5920</v>
      </c>
      <c r="G142" s="251">
        <v>-19308</v>
      </c>
      <c r="H142" s="251">
        <v>2282</v>
      </c>
      <c r="I142" s="252">
        <v>172</v>
      </c>
    </row>
    <row r="143" spans="1:9" ht="12.75">
      <c r="A143" s="255" t="s">
        <v>316</v>
      </c>
      <c r="B143" s="251">
        <v>-6257</v>
      </c>
      <c r="C143" s="251">
        <v>-32973</v>
      </c>
      <c r="D143" s="251">
        <v>-9386</v>
      </c>
      <c r="E143" s="251">
        <v>-5074</v>
      </c>
      <c r="F143" s="251">
        <v>-15159</v>
      </c>
      <c r="G143" s="251">
        <v>-11505</v>
      </c>
      <c r="H143" s="251">
        <v>5737</v>
      </c>
      <c r="I143" s="252">
        <v>-109</v>
      </c>
    </row>
    <row r="144" spans="1:9" ht="12.75">
      <c r="A144" s="253" t="s">
        <v>768</v>
      </c>
      <c r="B144" s="251">
        <v>-1048217</v>
      </c>
      <c r="C144" s="251">
        <v>-1096813</v>
      </c>
      <c r="D144" s="251">
        <v>-1262212</v>
      </c>
      <c r="E144" s="251">
        <v>-1120603</v>
      </c>
      <c r="F144" s="251">
        <v>-1441423</v>
      </c>
      <c r="G144" s="251">
        <v>-1461851</v>
      </c>
      <c r="H144" s="251">
        <v>-1661366</v>
      </c>
      <c r="I144" s="252">
        <v>-1649515</v>
      </c>
    </row>
    <row r="145" spans="1:9" ht="12.75">
      <c r="A145" s="254" t="s">
        <v>1170</v>
      </c>
      <c r="B145" s="251">
        <v>-798496</v>
      </c>
      <c r="C145" s="251">
        <v>-879731</v>
      </c>
      <c r="D145" s="251">
        <v>-998148</v>
      </c>
      <c r="E145" s="251">
        <v>-936980</v>
      </c>
      <c r="F145" s="251">
        <v>-1121962</v>
      </c>
      <c r="G145" s="251">
        <v>-1191634</v>
      </c>
      <c r="H145" s="251">
        <v>-1325065</v>
      </c>
      <c r="I145" s="252">
        <v>-1293696</v>
      </c>
    </row>
    <row r="146" spans="1:9" ht="12.75">
      <c r="A146" s="254" t="s">
        <v>118</v>
      </c>
      <c r="B146" s="251">
        <v>-249721</v>
      </c>
      <c r="C146" s="251">
        <v>-217082</v>
      </c>
      <c r="D146" s="251">
        <v>-264064</v>
      </c>
      <c r="E146" s="251">
        <v>-183623</v>
      </c>
      <c r="F146" s="251">
        <v>-319461</v>
      </c>
      <c r="G146" s="251">
        <v>-270217</v>
      </c>
      <c r="H146" s="251">
        <v>-336301</v>
      </c>
      <c r="I146" s="252">
        <v>-355819</v>
      </c>
    </row>
    <row r="147" spans="1:9" ht="12.75">
      <c r="A147" s="255" t="s">
        <v>316</v>
      </c>
      <c r="B147" s="251">
        <v>-154457</v>
      </c>
      <c r="C147" s="251">
        <v>-71505</v>
      </c>
      <c r="D147" s="251">
        <v>-87024</v>
      </c>
      <c r="E147" s="251">
        <v>-83023</v>
      </c>
      <c r="F147" s="251">
        <v>-179704</v>
      </c>
      <c r="G147" s="251">
        <v>-123982</v>
      </c>
      <c r="H147" s="251">
        <v>-178368</v>
      </c>
      <c r="I147" s="252">
        <v>-188767</v>
      </c>
    </row>
    <row r="148" spans="1:9" ht="12.75">
      <c r="A148" s="253" t="s">
        <v>1124</v>
      </c>
      <c r="B148" s="251">
        <v>-23458</v>
      </c>
      <c r="C148" s="251">
        <v>26386</v>
      </c>
      <c r="D148" s="251">
        <v>10864</v>
      </c>
      <c r="E148" s="251">
        <v>4376</v>
      </c>
      <c r="F148" s="251">
        <v>-8587</v>
      </c>
      <c r="G148" s="251">
        <v>-23228</v>
      </c>
      <c r="H148" s="251">
        <v>-2875</v>
      </c>
      <c r="I148" s="252">
        <v>3527</v>
      </c>
    </row>
    <row r="149" spans="1:9" ht="12.75">
      <c r="A149" s="254" t="s">
        <v>1170</v>
      </c>
      <c r="B149" s="251">
        <v>-11474</v>
      </c>
      <c r="C149" s="251">
        <v>-8223</v>
      </c>
      <c r="D149" s="251">
        <v>-11889</v>
      </c>
      <c r="E149" s="251">
        <v>-735</v>
      </c>
      <c r="F149" s="251">
        <v>-11590</v>
      </c>
      <c r="G149" s="251">
        <v>-27827</v>
      </c>
      <c r="H149" s="251">
        <v>-7475</v>
      </c>
      <c r="I149" s="252">
        <v>-1075</v>
      </c>
    </row>
    <row r="150" spans="1:9" ht="12.75">
      <c r="A150" s="254" t="s">
        <v>118</v>
      </c>
      <c r="B150" s="251">
        <v>-11984</v>
      </c>
      <c r="C150" s="251">
        <v>34609</v>
      </c>
      <c r="D150" s="251">
        <v>22753</v>
      </c>
      <c r="E150" s="251">
        <v>5111</v>
      </c>
      <c r="F150" s="251">
        <v>3003</v>
      </c>
      <c r="G150" s="251">
        <v>4599</v>
      </c>
      <c r="H150" s="251">
        <v>4600</v>
      </c>
      <c r="I150" s="252">
        <v>4602</v>
      </c>
    </row>
    <row r="151" spans="1:9" ht="12.75">
      <c r="A151" s="255" t="s">
        <v>316</v>
      </c>
      <c r="B151" s="251">
        <v>1957</v>
      </c>
      <c r="C151" s="251">
        <v>1</v>
      </c>
      <c r="D151" s="251">
        <v>0</v>
      </c>
      <c r="E151" s="251">
        <v>0</v>
      </c>
      <c r="F151" s="251">
        <v>0</v>
      </c>
      <c r="G151" s="251">
        <v>0</v>
      </c>
      <c r="H151" s="251">
        <v>1</v>
      </c>
      <c r="I151" s="252">
        <v>3</v>
      </c>
    </row>
    <row r="152" spans="1:9" ht="12.75">
      <c r="A152" s="241" t="s">
        <v>660</v>
      </c>
      <c r="B152" s="245">
        <v>0</v>
      </c>
      <c r="C152" s="245">
        <v>0</v>
      </c>
      <c r="D152" s="245">
        <v>0</v>
      </c>
      <c r="E152" s="245">
        <v>0</v>
      </c>
      <c r="F152" s="245">
        <v>0</v>
      </c>
      <c r="G152" s="245">
        <v>0</v>
      </c>
      <c r="H152" s="245">
        <v>0</v>
      </c>
      <c r="I152" s="246">
        <v>0</v>
      </c>
    </row>
    <row r="153" spans="1:9" ht="12.75">
      <c r="A153" s="247" t="s">
        <v>769</v>
      </c>
      <c r="B153" s="248">
        <v>16806256</v>
      </c>
      <c r="C153" s="248">
        <v>18160804</v>
      </c>
      <c r="D153" s="248">
        <v>18763309</v>
      </c>
      <c r="E153" s="248">
        <v>20394366</v>
      </c>
      <c r="F153" s="248">
        <v>23205412</v>
      </c>
      <c r="G153" s="248">
        <v>22777691</v>
      </c>
      <c r="H153" s="248">
        <v>23745756</v>
      </c>
      <c r="I153" s="249">
        <v>25259580</v>
      </c>
    </row>
    <row r="154" spans="1:9" ht="12.75">
      <c r="A154" s="250" t="s">
        <v>770</v>
      </c>
      <c r="B154" s="251">
        <v>7835074</v>
      </c>
      <c r="C154" s="251">
        <v>8422313</v>
      </c>
      <c r="D154" s="251">
        <v>9239235</v>
      </c>
      <c r="E154" s="251">
        <v>10297864</v>
      </c>
      <c r="F154" s="251">
        <v>11330703</v>
      </c>
      <c r="G154" s="251">
        <v>11167084</v>
      </c>
      <c r="H154" s="251">
        <v>11565719</v>
      </c>
      <c r="I154" s="252">
        <v>12442987</v>
      </c>
    </row>
    <row r="155" spans="1:9" ht="12.75">
      <c r="A155" s="253" t="s">
        <v>771</v>
      </c>
      <c r="B155" s="251">
        <v>3722593</v>
      </c>
      <c r="C155" s="251">
        <v>3960825</v>
      </c>
      <c r="D155" s="251">
        <v>4342316</v>
      </c>
      <c r="E155" s="251">
        <v>4627875</v>
      </c>
      <c r="F155" s="251">
        <v>4487324</v>
      </c>
      <c r="G155" s="251">
        <v>4847681</v>
      </c>
      <c r="H155" s="251">
        <v>5212544</v>
      </c>
      <c r="I155" s="252">
        <v>5395515</v>
      </c>
    </row>
    <row r="156" spans="1:9" ht="12.75">
      <c r="A156" s="253" t="s">
        <v>772</v>
      </c>
      <c r="B156" s="251">
        <v>4112481</v>
      </c>
      <c r="C156" s="251">
        <v>4461488</v>
      </c>
      <c r="D156" s="251">
        <v>4896919</v>
      </c>
      <c r="E156" s="251">
        <v>5669989</v>
      </c>
      <c r="F156" s="251">
        <v>6843379</v>
      </c>
      <c r="G156" s="251">
        <v>6319403</v>
      </c>
      <c r="H156" s="251">
        <v>6353175</v>
      </c>
      <c r="I156" s="252">
        <v>7047472</v>
      </c>
    </row>
    <row r="157" spans="1:9" ht="12.75">
      <c r="A157" s="254" t="s">
        <v>1170</v>
      </c>
      <c r="B157" s="251">
        <v>2817583</v>
      </c>
      <c r="C157" s="251">
        <v>2920395</v>
      </c>
      <c r="D157" s="251">
        <v>3331503</v>
      </c>
      <c r="E157" s="251">
        <v>4121653</v>
      </c>
      <c r="F157" s="251">
        <v>4497489</v>
      </c>
      <c r="G157" s="251">
        <v>4198427</v>
      </c>
      <c r="H157" s="251">
        <v>4411203</v>
      </c>
      <c r="I157" s="252">
        <v>4958569</v>
      </c>
    </row>
    <row r="158" spans="1:9" ht="12.75">
      <c r="A158" s="257" t="s">
        <v>763</v>
      </c>
      <c r="B158" s="251">
        <v>272403</v>
      </c>
      <c r="C158" s="251">
        <v>272614</v>
      </c>
      <c r="D158" s="251">
        <v>279627</v>
      </c>
      <c r="E158" s="251">
        <v>317684</v>
      </c>
      <c r="F158" s="251">
        <v>406931</v>
      </c>
      <c r="G158" s="251">
        <v>360764</v>
      </c>
      <c r="H158" s="251">
        <v>313602</v>
      </c>
      <c r="I158" s="252">
        <v>278102</v>
      </c>
    </row>
    <row r="159" spans="1:9" ht="12.75">
      <c r="A159" s="257" t="s">
        <v>1121</v>
      </c>
      <c r="B159" s="251">
        <v>1621425</v>
      </c>
      <c r="C159" s="251">
        <v>1653645</v>
      </c>
      <c r="D159" s="251">
        <v>1967190</v>
      </c>
      <c r="E159" s="251">
        <v>2560437</v>
      </c>
      <c r="F159" s="251">
        <v>2625916</v>
      </c>
      <c r="G159" s="251">
        <v>2426473</v>
      </c>
      <c r="H159" s="251">
        <v>2606377</v>
      </c>
      <c r="I159" s="252">
        <v>2986019</v>
      </c>
    </row>
    <row r="160" spans="1:9" ht="12.75">
      <c r="A160" s="257" t="s">
        <v>1122</v>
      </c>
      <c r="B160" s="251">
        <v>69704</v>
      </c>
      <c r="C160" s="251">
        <v>53909</v>
      </c>
      <c r="D160" s="251">
        <v>55422</v>
      </c>
      <c r="E160" s="251">
        <v>71107</v>
      </c>
      <c r="F160" s="251">
        <v>193529</v>
      </c>
      <c r="G160" s="251">
        <v>103957</v>
      </c>
      <c r="H160" s="251">
        <v>106836</v>
      </c>
      <c r="I160" s="252">
        <v>128885</v>
      </c>
    </row>
    <row r="161" spans="1:9" ht="12.75">
      <c r="A161" s="257" t="s">
        <v>765</v>
      </c>
      <c r="B161" s="251">
        <v>854051</v>
      </c>
      <c r="C161" s="251">
        <v>940227</v>
      </c>
      <c r="D161" s="251">
        <v>1029264</v>
      </c>
      <c r="E161" s="251">
        <v>1172425</v>
      </c>
      <c r="F161" s="251">
        <v>1271113</v>
      </c>
      <c r="G161" s="251">
        <v>1307233</v>
      </c>
      <c r="H161" s="251">
        <v>1384388</v>
      </c>
      <c r="I161" s="252">
        <v>1565563</v>
      </c>
    </row>
    <row r="162" spans="1:9" ht="12.75">
      <c r="A162" s="254" t="s">
        <v>118</v>
      </c>
      <c r="B162" s="251">
        <v>1294898</v>
      </c>
      <c r="C162" s="251">
        <v>1541093</v>
      </c>
      <c r="D162" s="251">
        <v>1565416</v>
      </c>
      <c r="E162" s="251">
        <v>1548336</v>
      </c>
      <c r="F162" s="251">
        <v>2345890</v>
      </c>
      <c r="G162" s="251">
        <v>2120976</v>
      </c>
      <c r="H162" s="251">
        <v>1941972</v>
      </c>
      <c r="I162" s="252">
        <v>2088903</v>
      </c>
    </row>
    <row r="163" spans="1:9" ht="12.75">
      <c r="A163" s="257" t="s">
        <v>763</v>
      </c>
      <c r="B163" s="251">
        <v>4879</v>
      </c>
      <c r="C163" s="251">
        <v>3135</v>
      </c>
      <c r="D163" s="251">
        <v>2371</v>
      </c>
      <c r="E163" s="251">
        <v>10855</v>
      </c>
      <c r="F163" s="251">
        <v>7895</v>
      </c>
      <c r="G163" s="251">
        <v>6988</v>
      </c>
      <c r="H163" s="251">
        <v>23462</v>
      </c>
      <c r="I163" s="252">
        <v>21126</v>
      </c>
    </row>
    <row r="164" spans="1:9" ht="12.75">
      <c r="A164" s="257" t="s">
        <v>1121</v>
      </c>
      <c r="B164" s="251">
        <v>896249</v>
      </c>
      <c r="C164" s="251">
        <v>1099103</v>
      </c>
      <c r="D164" s="251">
        <v>1104959</v>
      </c>
      <c r="E164" s="251">
        <v>1074881</v>
      </c>
      <c r="F164" s="251">
        <v>1750547</v>
      </c>
      <c r="G164" s="251">
        <v>1570087</v>
      </c>
      <c r="H164" s="251">
        <v>1333930</v>
      </c>
      <c r="I164" s="252">
        <v>1400312</v>
      </c>
    </row>
    <row r="165" spans="1:9" ht="12.75">
      <c r="A165" s="257" t="s">
        <v>1122</v>
      </c>
      <c r="B165" s="251">
        <v>14461</v>
      </c>
      <c r="C165" s="251">
        <v>30548</v>
      </c>
      <c r="D165" s="251">
        <v>17394</v>
      </c>
      <c r="E165" s="251">
        <v>17614</v>
      </c>
      <c r="F165" s="251">
        <v>84822</v>
      </c>
      <c r="G165" s="251">
        <v>20398</v>
      </c>
      <c r="H165" s="251">
        <v>23992</v>
      </c>
      <c r="I165" s="252">
        <v>69313</v>
      </c>
    </row>
    <row r="166" spans="1:9" ht="12.75">
      <c r="A166" s="257" t="s">
        <v>765</v>
      </c>
      <c r="B166" s="251">
        <v>379309</v>
      </c>
      <c r="C166" s="251">
        <v>408307</v>
      </c>
      <c r="D166" s="251">
        <v>440692</v>
      </c>
      <c r="E166" s="251">
        <v>444986</v>
      </c>
      <c r="F166" s="251">
        <v>502626</v>
      </c>
      <c r="G166" s="251">
        <v>523503</v>
      </c>
      <c r="H166" s="251">
        <v>560588</v>
      </c>
      <c r="I166" s="252">
        <v>598152</v>
      </c>
    </row>
    <row r="167" spans="1:9" ht="12.75">
      <c r="A167" s="255" t="s">
        <v>316</v>
      </c>
      <c r="B167" s="251">
        <v>804730</v>
      </c>
      <c r="C167" s="251">
        <v>1041512</v>
      </c>
      <c r="D167" s="251">
        <v>1027654</v>
      </c>
      <c r="E167" s="251">
        <v>1048140</v>
      </c>
      <c r="F167" s="251">
        <v>1725376</v>
      </c>
      <c r="G167" s="251">
        <v>1540913</v>
      </c>
      <c r="H167" s="251">
        <v>1406079</v>
      </c>
      <c r="I167" s="252">
        <v>1545963</v>
      </c>
    </row>
    <row r="168" spans="1:9" ht="12.75">
      <c r="A168" s="257" t="s">
        <v>763</v>
      </c>
      <c r="B168" s="251">
        <v>4471</v>
      </c>
      <c r="C168" s="251">
        <v>2804</v>
      </c>
      <c r="D168" s="251">
        <v>2168</v>
      </c>
      <c r="E168" s="251">
        <v>7182</v>
      </c>
      <c r="F168" s="251">
        <v>7540</v>
      </c>
      <c r="G168" s="251">
        <v>5912</v>
      </c>
      <c r="H168" s="251">
        <v>22492</v>
      </c>
      <c r="I168" s="252">
        <v>20163</v>
      </c>
    </row>
    <row r="169" spans="1:9" ht="12.75">
      <c r="A169" s="257" t="s">
        <v>1121</v>
      </c>
      <c r="B169" s="251">
        <v>610399</v>
      </c>
      <c r="C169" s="251">
        <v>807481</v>
      </c>
      <c r="D169" s="251">
        <v>766959</v>
      </c>
      <c r="E169" s="251">
        <v>762894</v>
      </c>
      <c r="F169" s="251">
        <v>1323291</v>
      </c>
      <c r="G169" s="251">
        <v>1196529</v>
      </c>
      <c r="H169" s="251">
        <v>1011165</v>
      </c>
      <c r="I169" s="252">
        <v>1068830</v>
      </c>
    </row>
    <row r="170" spans="1:9" ht="12.75">
      <c r="A170" s="257" t="s">
        <v>1122</v>
      </c>
      <c r="B170" s="251">
        <v>8128</v>
      </c>
      <c r="C170" s="251">
        <v>18843</v>
      </c>
      <c r="D170" s="251">
        <v>11414</v>
      </c>
      <c r="E170" s="251">
        <v>10954</v>
      </c>
      <c r="F170" s="251">
        <v>76668</v>
      </c>
      <c r="G170" s="251">
        <v>15248</v>
      </c>
      <c r="H170" s="251">
        <v>18622</v>
      </c>
      <c r="I170" s="252">
        <v>62894</v>
      </c>
    </row>
    <row r="171" spans="1:9" ht="12.75">
      <c r="A171" s="257" t="s">
        <v>765</v>
      </c>
      <c r="B171" s="251">
        <v>181732</v>
      </c>
      <c r="C171" s="251">
        <v>212384</v>
      </c>
      <c r="D171" s="251">
        <v>247113</v>
      </c>
      <c r="E171" s="251">
        <v>267110</v>
      </c>
      <c r="F171" s="251">
        <v>317877</v>
      </c>
      <c r="G171" s="251">
        <v>323224</v>
      </c>
      <c r="H171" s="251">
        <v>353800</v>
      </c>
      <c r="I171" s="252">
        <v>394076</v>
      </c>
    </row>
    <row r="172" spans="1:9" ht="12.75">
      <c r="A172" s="250" t="s">
        <v>773</v>
      </c>
      <c r="B172" s="251">
        <v>16678466</v>
      </c>
      <c r="C172" s="251">
        <v>18032897</v>
      </c>
      <c r="D172" s="251">
        <v>18674651</v>
      </c>
      <c r="E172" s="251">
        <v>20302372</v>
      </c>
      <c r="F172" s="251">
        <v>23175740</v>
      </c>
      <c r="G172" s="251">
        <v>22749313</v>
      </c>
      <c r="H172" s="251">
        <v>23730422</v>
      </c>
      <c r="I172" s="252">
        <v>25236786</v>
      </c>
    </row>
    <row r="173" spans="1:9" ht="12.75">
      <c r="A173" s="253" t="s">
        <v>774</v>
      </c>
      <c r="B173" s="251">
        <v>8843392</v>
      </c>
      <c r="C173" s="251">
        <v>9610584</v>
      </c>
      <c r="D173" s="251">
        <v>9435416</v>
      </c>
      <c r="E173" s="251">
        <v>10004508</v>
      </c>
      <c r="F173" s="251">
        <v>11845037</v>
      </c>
      <c r="G173" s="251">
        <v>11582229</v>
      </c>
      <c r="H173" s="251">
        <v>12164703</v>
      </c>
      <c r="I173" s="252">
        <v>12793799</v>
      </c>
    </row>
    <row r="174" spans="1:9" ht="12.75">
      <c r="A174" s="254" t="s">
        <v>775</v>
      </c>
      <c r="B174" s="251">
        <v>7136865</v>
      </c>
      <c r="C174" s="251">
        <v>7794663</v>
      </c>
      <c r="D174" s="251">
        <v>7406579</v>
      </c>
      <c r="E174" s="251">
        <v>7927382</v>
      </c>
      <c r="F174" s="251">
        <v>9552784</v>
      </c>
      <c r="G174" s="251">
        <v>9432530</v>
      </c>
      <c r="H174" s="251">
        <v>9943162</v>
      </c>
      <c r="I174" s="252">
        <v>10482701</v>
      </c>
    </row>
    <row r="175" spans="1:9" ht="12.75">
      <c r="A175" s="255" t="s">
        <v>1170</v>
      </c>
      <c r="B175" s="251">
        <v>2950261</v>
      </c>
      <c r="C175" s="251">
        <v>3080655</v>
      </c>
      <c r="D175" s="251">
        <v>3289386</v>
      </c>
      <c r="E175" s="251">
        <v>3697969</v>
      </c>
      <c r="F175" s="251">
        <v>4581647</v>
      </c>
      <c r="G175" s="251">
        <v>4565516</v>
      </c>
      <c r="H175" s="251">
        <v>4847885</v>
      </c>
      <c r="I175" s="252">
        <v>4980984</v>
      </c>
    </row>
    <row r="176" spans="1:9" ht="12.75">
      <c r="A176" s="244" t="s">
        <v>763</v>
      </c>
      <c r="B176" s="251">
        <v>840509</v>
      </c>
      <c r="C176" s="251">
        <v>854456</v>
      </c>
      <c r="D176" s="251">
        <v>871709</v>
      </c>
      <c r="E176" s="251">
        <v>795312</v>
      </c>
      <c r="F176" s="251">
        <v>887946</v>
      </c>
      <c r="G176" s="251">
        <v>915098</v>
      </c>
      <c r="H176" s="251">
        <v>913705</v>
      </c>
      <c r="I176" s="252">
        <v>789862</v>
      </c>
    </row>
    <row r="177" spans="1:9" ht="12.75">
      <c r="A177" s="244" t="s">
        <v>1121</v>
      </c>
      <c r="B177" s="251">
        <v>587290</v>
      </c>
      <c r="C177" s="251">
        <v>596314</v>
      </c>
      <c r="D177" s="251">
        <v>641233</v>
      </c>
      <c r="E177" s="251">
        <v>866540</v>
      </c>
      <c r="F177" s="251">
        <v>1440684</v>
      </c>
      <c r="G177" s="251">
        <v>1208542</v>
      </c>
      <c r="H177" s="251">
        <v>1265814</v>
      </c>
      <c r="I177" s="252">
        <v>1271816</v>
      </c>
    </row>
    <row r="178" spans="1:9" ht="12.75">
      <c r="A178" s="244" t="s">
        <v>1122</v>
      </c>
      <c r="B178" s="251">
        <v>129402</v>
      </c>
      <c r="C178" s="251">
        <v>141268</v>
      </c>
      <c r="D178" s="251">
        <v>156605</v>
      </c>
      <c r="E178" s="251">
        <v>195035</v>
      </c>
      <c r="F178" s="251">
        <v>216652</v>
      </c>
      <c r="G178" s="251">
        <v>280114</v>
      </c>
      <c r="H178" s="251">
        <v>340855</v>
      </c>
      <c r="I178" s="252">
        <v>398333</v>
      </c>
    </row>
    <row r="179" spans="1:9" ht="12.75">
      <c r="A179" s="244" t="s">
        <v>765</v>
      </c>
      <c r="B179" s="251">
        <v>1393060</v>
      </c>
      <c r="C179" s="251">
        <v>1488617</v>
      </c>
      <c r="D179" s="251">
        <v>1619839</v>
      </c>
      <c r="E179" s="251">
        <v>1841082</v>
      </c>
      <c r="F179" s="251">
        <v>2036365</v>
      </c>
      <c r="G179" s="251">
        <v>2161762</v>
      </c>
      <c r="H179" s="251">
        <v>2327511</v>
      </c>
      <c r="I179" s="252">
        <v>2520973</v>
      </c>
    </row>
    <row r="180" spans="1:9" ht="12.75">
      <c r="A180" s="255" t="s">
        <v>118</v>
      </c>
      <c r="B180" s="251">
        <v>4186604</v>
      </c>
      <c r="C180" s="251">
        <v>4714008</v>
      </c>
      <c r="D180" s="251">
        <v>4117193</v>
      </c>
      <c r="E180" s="251">
        <v>4229413</v>
      </c>
      <c r="F180" s="251">
        <v>4971137</v>
      </c>
      <c r="G180" s="251">
        <v>4867014</v>
      </c>
      <c r="H180" s="251">
        <v>5095277</v>
      </c>
      <c r="I180" s="252">
        <v>5501717</v>
      </c>
    </row>
    <row r="181" spans="1:9" ht="12.75">
      <c r="A181" s="244" t="s">
        <v>763</v>
      </c>
      <c r="B181" s="251">
        <v>9660</v>
      </c>
      <c r="C181" s="251">
        <v>14226</v>
      </c>
      <c r="D181" s="251">
        <v>13618</v>
      </c>
      <c r="E181" s="251">
        <v>4894</v>
      </c>
      <c r="F181" s="251">
        <v>15484</v>
      </c>
      <c r="G181" s="251">
        <v>18595</v>
      </c>
      <c r="H181" s="251">
        <v>11508</v>
      </c>
      <c r="I181" s="252">
        <v>10545</v>
      </c>
    </row>
    <row r="182" spans="1:9" ht="12.75">
      <c r="A182" s="244" t="s">
        <v>1121</v>
      </c>
      <c r="B182" s="251">
        <v>1107288</v>
      </c>
      <c r="C182" s="251">
        <v>1519701</v>
      </c>
      <c r="D182" s="251">
        <v>740606</v>
      </c>
      <c r="E182" s="251">
        <v>790400</v>
      </c>
      <c r="F182" s="251">
        <v>1250176</v>
      </c>
      <c r="G182" s="251">
        <v>878535</v>
      </c>
      <c r="H182" s="251">
        <v>872341</v>
      </c>
      <c r="I182" s="252">
        <v>1032332</v>
      </c>
    </row>
    <row r="183" spans="1:9" ht="12.75">
      <c r="A183" s="244" t="s">
        <v>1122</v>
      </c>
      <c r="B183" s="251">
        <v>95334</v>
      </c>
      <c r="C183" s="251">
        <v>71781</v>
      </c>
      <c r="D183" s="251">
        <v>114124</v>
      </c>
      <c r="E183" s="251">
        <v>113943</v>
      </c>
      <c r="F183" s="251">
        <v>131854</v>
      </c>
      <c r="G183" s="251">
        <v>96427</v>
      </c>
      <c r="H183" s="251">
        <v>132391</v>
      </c>
      <c r="I183" s="252">
        <v>130138</v>
      </c>
    </row>
    <row r="184" spans="1:9" ht="12.75">
      <c r="A184" s="244" t="s">
        <v>765</v>
      </c>
      <c r="B184" s="251">
        <v>2974322</v>
      </c>
      <c r="C184" s="251">
        <v>3108300</v>
      </c>
      <c r="D184" s="251">
        <v>3248845</v>
      </c>
      <c r="E184" s="251">
        <v>3320176</v>
      </c>
      <c r="F184" s="251">
        <v>3573623</v>
      </c>
      <c r="G184" s="251">
        <v>3873457</v>
      </c>
      <c r="H184" s="251">
        <v>4079037</v>
      </c>
      <c r="I184" s="252">
        <v>4328702</v>
      </c>
    </row>
    <row r="185" spans="1:9" ht="12.75">
      <c r="A185" s="257" t="s">
        <v>316</v>
      </c>
      <c r="B185" s="251">
        <v>2089862</v>
      </c>
      <c r="C185" s="251">
        <v>2595769</v>
      </c>
      <c r="D185" s="251">
        <v>2074746</v>
      </c>
      <c r="E185" s="251">
        <v>2278850</v>
      </c>
      <c r="F185" s="251">
        <v>2910232</v>
      </c>
      <c r="G185" s="251">
        <v>2720585</v>
      </c>
      <c r="H185" s="251">
        <v>2906889</v>
      </c>
      <c r="I185" s="252">
        <v>3159918</v>
      </c>
    </row>
    <row r="186" spans="1:9" ht="12.75">
      <c r="A186" s="244" t="s">
        <v>763</v>
      </c>
      <c r="B186" s="251">
        <v>5615</v>
      </c>
      <c r="C186" s="251">
        <v>10100</v>
      </c>
      <c r="D186" s="251">
        <v>9622</v>
      </c>
      <c r="E186" s="251">
        <v>4716</v>
      </c>
      <c r="F186" s="251">
        <v>10544</v>
      </c>
      <c r="G186" s="251">
        <v>13220</v>
      </c>
      <c r="H186" s="251">
        <v>5702</v>
      </c>
      <c r="I186" s="252">
        <v>6017</v>
      </c>
    </row>
    <row r="187" spans="1:9" ht="12.75">
      <c r="A187" s="244" t="s">
        <v>1121</v>
      </c>
      <c r="B187" s="251">
        <v>855474</v>
      </c>
      <c r="C187" s="251">
        <v>1247435</v>
      </c>
      <c r="D187" s="251">
        <v>513460</v>
      </c>
      <c r="E187" s="251">
        <v>517655</v>
      </c>
      <c r="F187" s="251">
        <v>976873</v>
      </c>
      <c r="G187" s="251">
        <v>647886</v>
      </c>
      <c r="H187" s="251">
        <v>637673</v>
      </c>
      <c r="I187" s="252">
        <v>670372</v>
      </c>
    </row>
    <row r="188" spans="1:9" ht="12.75">
      <c r="A188" s="244" t="s">
        <v>1122</v>
      </c>
      <c r="B188" s="251">
        <v>74100</v>
      </c>
      <c r="C188" s="251">
        <v>52791</v>
      </c>
      <c r="D188" s="251">
        <v>89111</v>
      </c>
      <c r="E188" s="251">
        <v>92309</v>
      </c>
      <c r="F188" s="251">
        <v>105715</v>
      </c>
      <c r="G188" s="251">
        <v>70107</v>
      </c>
      <c r="H188" s="251">
        <v>101697</v>
      </c>
      <c r="I188" s="252">
        <v>102463</v>
      </c>
    </row>
    <row r="189" spans="1:9" ht="12.75">
      <c r="A189" s="244" t="s">
        <v>765</v>
      </c>
      <c r="B189" s="251">
        <v>1154673</v>
      </c>
      <c r="C189" s="251">
        <v>1285443</v>
      </c>
      <c r="D189" s="251">
        <v>1462553</v>
      </c>
      <c r="E189" s="251">
        <v>1664170</v>
      </c>
      <c r="F189" s="251">
        <v>1817100</v>
      </c>
      <c r="G189" s="251">
        <v>1989372</v>
      </c>
      <c r="H189" s="251">
        <v>2161817</v>
      </c>
      <c r="I189" s="252">
        <v>2381066</v>
      </c>
    </row>
    <row r="190" spans="1:9" ht="12.75">
      <c r="A190" s="254" t="s">
        <v>776</v>
      </c>
      <c r="B190" s="251">
        <v>1706527</v>
      </c>
      <c r="C190" s="251">
        <v>1815921</v>
      </c>
      <c r="D190" s="251">
        <v>2028837</v>
      </c>
      <c r="E190" s="251">
        <v>2077126</v>
      </c>
      <c r="F190" s="251">
        <v>2292253</v>
      </c>
      <c r="G190" s="251">
        <v>2149699</v>
      </c>
      <c r="H190" s="251">
        <v>2221541</v>
      </c>
      <c r="I190" s="252">
        <v>2311098</v>
      </c>
    </row>
    <row r="191" spans="1:9" ht="12.75">
      <c r="A191" s="255" t="s">
        <v>1170</v>
      </c>
      <c r="B191" s="251">
        <v>829000</v>
      </c>
      <c r="C191" s="251">
        <v>888491</v>
      </c>
      <c r="D191" s="251">
        <v>924410</v>
      </c>
      <c r="E191" s="251">
        <v>1053277</v>
      </c>
      <c r="F191" s="251">
        <v>1090757</v>
      </c>
      <c r="G191" s="251">
        <v>1061413</v>
      </c>
      <c r="H191" s="251">
        <v>1099390</v>
      </c>
      <c r="I191" s="252">
        <v>1157923</v>
      </c>
    </row>
    <row r="192" spans="1:9" ht="12.75">
      <c r="A192" s="244" t="s">
        <v>763</v>
      </c>
      <c r="B192" s="251">
        <v>0</v>
      </c>
      <c r="C192" s="251">
        <v>0</v>
      </c>
      <c r="D192" s="251">
        <v>0</v>
      </c>
      <c r="E192" s="251">
        <v>0</v>
      </c>
      <c r="F192" s="251">
        <v>0</v>
      </c>
      <c r="G192" s="251">
        <v>0</v>
      </c>
      <c r="H192" s="251">
        <v>0</v>
      </c>
      <c r="I192" s="252">
        <v>0</v>
      </c>
    </row>
    <row r="193" spans="1:9" ht="12.75">
      <c r="A193" s="244" t="s">
        <v>1125</v>
      </c>
      <c r="B193" s="251">
        <v>11740</v>
      </c>
      <c r="C193" s="251">
        <v>38238</v>
      </c>
      <c r="D193" s="251">
        <v>25200</v>
      </c>
      <c r="E193" s="251">
        <v>64591</v>
      </c>
      <c r="F193" s="251">
        <v>63380</v>
      </c>
      <c r="G193" s="251">
        <v>11876</v>
      </c>
      <c r="H193" s="251">
        <v>21510</v>
      </c>
      <c r="I193" s="252">
        <v>15757</v>
      </c>
    </row>
    <row r="194" spans="1:9" ht="12.75">
      <c r="A194" s="244" t="s">
        <v>764</v>
      </c>
      <c r="B194" s="251">
        <v>1</v>
      </c>
      <c r="C194" s="251">
        <v>1</v>
      </c>
      <c r="D194" s="251">
        <v>6001</v>
      </c>
      <c r="E194" s="251">
        <v>1</v>
      </c>
      <c r="F194" s="251">
        <v>1</v>
      </c>
      <c r="G194" s="251">
        <v>1</v>
      </c>
      <c r="H194" s="251">
        <v>1</v>
      </c>
      <c r="I194" s="252">
        <v>0</v>
      </c>
    </row>
    <row r="195" spans="1:9" ht="12.75">
      <c r="A195" s="244" t="s">
        <v>765</v>
      </c>
      <c r="B195" s="251">
        <v>817259</v>
      </c>
      <c r="C195" s="251">
        <v>850252</v>
      </c>
      <c r="D195" s="251">
        <v>893209</v>
      </c>
      <c r="E195" s="251">
        <v>988685</v>
      </c>
      <c r="F195" s="251">
        <v>1027376</v>
      </c>
      <c r="G195" s="251">
        <v>1049536</v>
      </c>
      <c r="H195" s="251">
        <v>1077879</v>
      </c>
      <c r="I195" s="252">
        <v>1142166</v>
      </c>
    </row>
    <row r="196" spans="1:9" ht="12.75">
      <c r="A196" s="255" t="s">
        <v>118</v>
      </c>
      <c r="B196" s="251">
        <v>877527</v>
      </c>
      <c r="C196" s="251">
        <v>927430</v>
      </c>
      <c r="D196" s="251">
        <v>1104427</v>
      </c>
      <c r="E196" s="251">
        <v>1023849</v>
      </c>
      <c r="F196" s="251">
        <v>1201496</v>
      </c>
      <c r="G196" s="251">
        <v>1088286</v>
      </c>
      <c r="H196" s="251">
        <v>1122151</v>
      </c>
      <c r="I196" s="252">
        <v>1153175</v>
      </c>
    </row>
    <row r="197" spans="1:9" ht="12.75">
      <c r="A197" s="244" t="s">
        <v>763</v>
      </c>
      <c r="B197" s="251">
        <v>0</v>
      </c>
      <c r="C197" s="251">
        <v>0</v>
      </c>
      <c r="D197" s="251">
        <v>0</v>
      </c>
      <c r="E197" s="251">
        <v>0</v>
      </c>
      <c r="F197" s="251">
        <v>0</v>
      </c>
      <c r="G197" s="251">
        <v>0</v>
      </c>
      <c r="H197" s="251">
        <v>0</v>
      </c>
      <c r="I197" s="252">
        <v>0</v>
      </c>
    </row>
    <row r="198" spans="1:9" ht="12.75">
      <c r="A198" s="244" t="s">
        <v>1125</v>
      </c>
      <c r="B198" s="251">
        <v>21700</v>
      </c>
      <c r="C198" s="251">
        <v>8704</v>
      </c>
      <c r="D198" s="251">
        <v>139801</v>
      </c>
      <c r="E198" s="251">
        <v>38239</v>
      </c>
      <c r="F198" s="251">
        <v>195904</v>
      </c>
      <c r="G198" s="251">
        <v>12887</v>
      </c>
      <c r="H198" s="251">
        <v>18966</v>
      </c>
      <c r="I198" s="252">
        <v>6076</v>
      </c>
    </row>
    <row r="199" spans="1:9" ht="12.75">
      <c r="A199" s="244" t="s">
        <v>764</v>
      </c>
      <c r="B199" s="251">
        <v>0</v>
      </c>
      <c r="C199" s="251">
        <v>0</v>
      </c>
      <c r="D199" s="251">
        <v>0</v>
      </c>
      <c r="E199" s="251">
        <v>0</v>
      </c>
      <c r="F199" s="251">
        <v>0</v>
      </c>
      <c r="G199" s="251">
        <v>0</v>
      </c>
      <c r="H199" s="251">
        <v>0</v>
      </c>
      <c r="I199" s="252">
        <v>0</v>
      </c>
    </row>
    <row r="200" spans="1:9" ht="12.75">
      <c r="A200" s="244" t="s">
        <v>765</v>
      </c>
      <c r="B200" s="251">
        <v>855827</v>
      </c>
      <c r="C200" s="251">
        <v>918726</v>
      </c>
      <c r="D200" s="251">
        <v>964626</v>
      </c>
      <c r="E200" s="251">
        <v>985610</v>
      </c>
      <c r="F200" s="251">
        <v>1005592</v>
      </c>
      <c r="G200" s="251">
        <v>1075399</v>
      </c>
      <c r="H200" s="251">
        <v>1103185</v>
      </c>
      <c r="I200" s="252">
        <v>1147099</v>
      </c>
    </row>
    <row r="201" spans="1:9" ht="12.75">
      <c r="A201" s="257" t="s">
        <v>316</v>
      </c>
      <c r="B201" s="251">
        <v>413186</v>
      </c>
      <c r="C201" s="251">
        <v>461598</v>
      </c>
      <c r="D201" s="251">
        <v>644442</v>
      </c>
      <c r="E201" s="251">
        <v>597703</v>
      </c>
      <c r="F201" s="251">
        <v>773019</v>
      </c>
      <c r="G201" s="251">
        <v>631134</v>
      </c>
      <c r="H201" s="251">
        <v>654120</v>
      </c>
      <c r="I201" s="252">
        <v>693692</v>
      </c>
    </row>
    <row r="202" spans="1:9" ht="12.75">
      <c r="A202" s="244" t="s">
        <v>763</v>
      </c>
      <c r="B202" s="251">
        <v>0</v>
      </c>
      <c r="C202" s="251">
        <v>0</v>
      </c>
      <c r="D202" s="251">
        <v>0</v>
      </c>
      <c r="E202" s="251">
        <v>0</v>
      </c>
      <c r="F202" s="251">
        <v>0</v>
      </c>
      <c r="G202" s="251">
        <v>0</v>
      </c>
      <c r="H202" s="251">
        <v>0</v>
      </c>
      <c r="I202" s="252">
        <v>0</v>
      </c>
    </row>
    <row r="203" spans="1:9" ht="12.75">
      <c r="A203" s="244" t="s">
        <v>1125</v>
      </c>
      <c r="B203" s="251">
        <v>21523</v>
      </c>
      <c r="C203" s="251">
        <v>8526</v>
      </c>
      <c r="D203" s="251">
        <v>134898</v>
      </c>
      <c r="E203" s="251">
        <v>33827</v>
      </c>
      <c r="F203" s="251">
        <v>190007</v>
      </c>
      <c r="G203" s="251">
        <v>7048</v>
      </c>
      <c r="H203" s="251">
        <v>7070</v>
      </c>
      <c r="I203" s="252">
        <v>4277</v>
      </c>
    </row>
    <row r="204" spans="1:9" ht="12.75">
      <c r="A204" s="244" t="s">
        <v>764</v>
      </c>
      <c r="B204" s="251">
        <v>0</v>
      </c>
      <c r="C204" s="251">
        <v>0</v>
      </c>
      <c r="D204" s="251">
        <v>0</v>
      </c>
      <c r="E204" s="251">
        <v>0</v>
      </c>
      <c r="F204" s="251">
        <v>0</v>
      </c>
      <c r="G204" s="251">
        <v>0</v>
      </c>
      <c r="H204" s="251">
        <v>0</v>
      </c>
      <c r="I204" s="252">
        <v>0</v>
      </c>
    </row>
    <row r="205" spans="1:9" ht="12.75">
      <c r="A205" s="244" t="s">
        <v>765</v>
      </c>
      <c r="B205" s="251">
        <v>391663</v>
      </c>
      <c r="C205" s="251">
        <v>453072</v>
      </c>
      <c r="D205" s="251">
        <v>509544</v>
      </c>
      <c r="E205" s="251">
        <v>563876</v>
      </c>
      <c r="F205" s="251">
        <v>583012</v>
      </c>
      <c r="G205" s="251">
        <v>624086</v>
      </c>
      <c r="H205" s="251">
        <v>647050</v>
      </c>
      <c r="I205" s="252">
        <v>689415</v>
      </c>
    </row>
    <row r="206" spans="1:9" ht="25.5">
      <c r="A206" s="250" t="s">
        <v>1126</v>
      </c>
      <c r="B206" s="251">
        <v>16806256</v>
      </c>
      <c r="C206" s="251">
        <v>18160804</v>
      </c>
      <c r="D206" s="251">
        <v>18763309</v>
      </c>
      <c r="E206" s="251">
        <v>20394366</v>
      </c>
      <c r="F206" s="251">
        <v>23205412</v>
      </c>
      <c r="G206" s="251">
        <v>22777691</v>
      </c>
      <c r="H206" s="251">
        <v>23745756</v>
      </c>
      <c r="I206" s="252">
        <v>25259580</v>
      </c>
    </row>
    <row r="207" spans="1:9" ht="12.75">
      <c r="A207" s="253" t="s">
        <v>956</v>
      </c>
      <c r="B207" s="251">
        <v>125487</v>
      </c>
      <c r="C207" s="251">
        <v>125885</v>
      </c>
      <c r="D207" s="251">
        <v>86636</v>
      </c>
      <c r="E207" s="251">
        <v>91994</v>
      </c>
      <c r="F207" s="251">
        <v>29672</v>
      </c>
      <c r="G207" s="251">
        <v>28378</v>
      </c>
      <c r="H207" s="251">
        <v>15334</v>
      </c>
      <c r="I207" s="252">
        <v>22794</v>
      </c>
    </row>
    <row r="208" spans="1:9" ht="12.75">
      <c r="A208" s="254" t="s">
        <v>1170</v>
      </c>
      <c r="B208" s="251">
        <v>85584</v>
      </c>
      <c r="C208" s="251">
        <v>84513</v>
      </c>
      <c r="D208" s="251">
        <v>75927</v>
      </c>
      <c r="E208" s="251">
        <v>91738</v>
      </c>
      <c r="F208" s="251">
        <v>29672</v>
      </c>
      <c r="G208" s="251">
        <v>28378</v>
      </c>
      <c r="H208" s="251">
        <v>15334</v>
      </c>
      <c r="I208" s="252">
        <v>22794</v>
      </c>
    </row>
    <row r="209" spans="1:9" ht="12.75">
      <c r="A209" s="257" t="s">
        <v>763</v>
      </c>
      <c r="B209" s="251">
        <v>0</v>
      </c>
      <c r="C209" s="251">
        <v>0</v>
      </c>
      <c r="D209" s="251">
        <v>0</v>
      </c>
      <c r="E209" s="251">
        <v>0</v>
      </c>
      <c r="F209" s="251">
        <v>0</v>
      </c>
      <c r="G209" s="251">
        <v>0</v>
      </c>
      <c r="H209" s="251">
        <v>0</v>
      </c>
      <c r="I209" s="252">
        <v>0</v>
      </c>
    </row>
    <row r="210" spans="1:9" ht="12.75">
      <c r="A210" s="257" t="s">
        <v>1121</v>
      </c>
      <c r="B210" s="251">
        <v>9235</v>
      </c>
      <c r="C210" s="251">
        <v>10064</v>
      </c>
      <c r="D210" s="251">
        <v>46750</v>
      </c>
      <c r="E210" s="251">
        <v>75400</v>
      </c>
      <c r="F210" s="251">
        <v>9400</v>
      </c>
      <c r="G210" s="251">
        <v>0</v>
      </c>
      <c r="H210" s="251">
        <v>0</v>
      </c>
      <c r="I210" s="252">
        <v>0</v>
      </c>
    </row>
    <row r="211" spans="1:9" ht="12.75">
      <c r="A211" s="257" t="s">
        <v>1122</v>
      </c>
      <c r="B211" s="251">
        <v>76349</v>
      </c>
      <c r="C211" s="251">
        <v>74449</v>
      </c>
      <c r="D211" s="251">
        <v>29177</v>
      </c>
      <c r="E211" s="251">
        <v>16338</v>
      </c>
      <c r="F211" s="251">
        <v>20272</v>
      </c>
      <c r="G211" s="251">
        <v>28378</v>
      </c>
      <c r="H211" s="251">
        <v>15334</v>
      </c>
      <c r="I211" s="252">
        <v>22794</v>
      </c>
    </row>
    <row r="212" spans="1:9" ht="12.75">
      <c r="A212" s="257" t="s">
        <v>765</v>
      </c>
      <c r="B212" s="251">
        <v>0</v>
      </c>
      <c r="C212" s="251">
        <v>0</v>
      </c>
      <c r="D212" s="251">
        <v>0</v>
      </c>
      <c r="E212" s="251">
        <v>0</v>
      </c>
      <c r="F212" s="251">
        <v>0</v>
      </c>
      <c r="G212" s="251">
        <v>0</v>
      </c>
      <c r="H212" s="251">
        <v>0</v>
      </c>
      <c r="I212" s="252">
        <v>0</v>
      </c>
    </row>
    <row r="213" spans="1:9" ht="12.75">
      <c r="A213" s="254" t="s">
        <v>118</v>
      </c>
      <c r="B213" s="251">
        <v>39903</v>
      </c>
      <c r="C213" s="251">
        <v>41372</v>
      </c>
      <c r="D213" s="251">
        <v>10709</v>
      </c>
      <c r="E213" s="251">
        <v>256</v>
      </c>
      <c r="F213" s="251">
        <v>0</v>
      </c>
      <c r="G213" s="251">
        <v>0</v>
      </c>
      <c r="H213" s="251">
        <v>0</v>
      </c>
      <c r="I213" s="252">
        <v>0</v>
      </c>
    </row>
    <row r="214" spans="1:9" ht="12.75">
      <c r="A214" s="257" t="s">
        <v>763</v>
      </c>
      <c r="B214" s="251">
        <v>0</v>
      </c>
      <c r="C214" s="251">
        <v>0</v>
      </c>
      <c r="D214" s="251">
        <v>0</v>
      </c>
      <c r="E214" s="251">
        <v>0</v>
      </c>
      <c r="F214" s="251">
        <v>0</v>
      </c>
      <c r="G214" s="251">
        <v>0</v>
      </c>
      <c r="H214" s="251">
        <v>0</v>
      </c>
      <c r="I214" s="252">
        <v>0</v>
      </c>
    </row>
    <row r="215" spans="1:9" ht="12.75">
      <c r="A215" s="257" t="s">
        <v>1121</v>
      </c>
      <c r="B215" s="251">
        <v>17942</v>
      </c>
      <c r="C215" s="251">
        <v>4233</v>
      </c>
      <c r="D215" s="251">
        <v>8362</v>
      </c>
      <c r="E215" s="251">
        <v>0</v>
      </c>
      <c r="F215" s="251">
        <v>0</v>
      </c>
      <c r="G215" s="251">
        <v>0</v>
      </c>
      <c r="H215" s="251">
        <v>0</v>
      </c>
      <c r="I215" s="252">
        <v>0</v>
      </c>
    </row>
    <row r="216" spans="1:9" ht="12.75">
      <c r="A216" s="257" t="s">
        <v>1122</v>
      </c>
      <c r="B216" s="251">
        <v>21321</v>
      </c>
      <c r="C216" s="251">
        <v>37139</v>
      </c>
      <c r="D216" s="251">
        <v>2347</v>
      </c>
      <c r="E216" s="251">
        <v>256</v>
      </c>
      <c r="F216" s="251">
        <v>0</v>
      </c>
      <c r="G216" s="251">
        <v>0</v>
      </c>
      <c r="H216" s="251">
        <v>0</v>
      </c>
      <c r="I216" s="252">
        <v>0</v>
      </c>
    </row>
    <row r="217" spans="1:9" ht="12.75">
      <c r="A217" s="257" t="s">
        <v>765</v>
      </c>
      <c r="B217" s="251">
        <v>640</v>
      </c>
      <c r="C217" s="251">
        <v>0</v>
      </c>
      <c r="D217" s="251">
        <v>0</v>
      </c>
      <c r="E217" s="251">
        <v>0</v>
      </c>
      <c r="F217" s="251">
        <v>0</v>
      </c>
      <c r="G217" s="251">
        <v>0</v>
      </c>
      <c r="H217" s="251">
        <v>0</v>
      </c>
      <c r="I217" s="252">
        <v>0</v>
      </c>
    </row>
    <row r="218" spans="1:9" ht="12.75">
      <c r="A218" s="255" t="s">
        <v>316</v>
      </c>
      <c r="B218" s="251">
        <v>34057</v>
      </c>
      <c r="C218" s="251">
        <v>39118</v>
      </c>
      <c r="D218" s="251">
        <v>6133</v>
      </c>
      <c r="E218" s="251">
        <v>0</v>
      </c>
      <c r="F218" s="251">
        <v>0</v>
      </c>
      <c r="G218" s="251">
        <v>0</v>
      </c>
      <c r="H218" s="251">
        <v>0</v>
      </c>
      <c r="I218" s="252">
        <v>0</v>
      </c>
    </row>
    <row r="219" spans="1:9" ht="12.75">
      <c r="A219" s="257" t="s">
        <v>763</v>
      </c>
      <c r="B219" s="251">
        <v>0</v>
      </c>
      <c r="C219" s="251">
        <v>0</v>
      </c>
      <c r="D219" s="251">
        <v>0</v>
      </c>
      <c r="E219" s="251">
        <v>0</v>
      </c>
      <c r="F219" s="251">
        <v>0</v>
      </c>
      <c r="G219" s="251">
        <v>0</v>
      </c>
      <c r="H219" s="251">
        <v>0</v>
      </c>
      <c r="I219" s="252">
        <v>0</v>
      </c>
    </row>
    <row r="220" spans="1:9" ht="12.75">
      <c r="A220" s="257" t="s">
        <v>1121</v>
      </c>
      <c r="B220" s="251">
        <v>12736</v>
      </c>
      <c r="C220" s="251">
        <v>1979</v>
      </c>
      <c r="D220" s="251">
        <v>3786</v>
      </c>
      <c r="E220" s="251">
        <v>0</v>
      </c>
      <c r="F220" s="251">
        <v>0</v>
      </c>
      <c r="G220" s="251">
        <v>0</v>
      </c>
      <c r="H220" s="251">
        <v>0</v>
      </c>
      <c r="I220" s="252">
        <v>0</v>
      </c>
    </row>
    <row r="221" spans="1:9" ht="12.75">
      <c r="A221" s="257" t="s">
        <v>1127</v>
      </c>
      <c r="B221" s="251">
        <v>21321</v>
      </c>
      <c r="C221" s="251">
        <v>37139</v>
      </c>
      <c r="D221" s="251">
        <v>2347</v>
      </c>
      <c r="E221" s="251">
        <v>0</v>
      </c>
      <c r="F221" s="251">
        <v>0</v>
      </c>
      <c r="G221" s="251">
        <v>0</v>
      </c>
      <c r="H221" s="251">
        <v>0</v>
      </c>
      <c r="I221" s="252">
        <v>0</v>
      </c>
    </row>
    <row r="222" spans="1:9" ht="12.75">
      <c r="A222" s="257" t="s">
        <v>765</v>
      </c>
      <c r="B222" s="251">
        <v>0</v>
      </c>
      <c r="C222" s="251">
        <v>0</v>
      </c>
      <c r="D222" s="251">
        <v>0</v>
      </c>
      <c r="E222" s="251">
        <v>0</v>
      </c>
      <c r="F222" s="251">
        <v>0</v>
      </c>
      <c r="G222" s="251">
        <v>0</v>
      </c>
      <c r="H222" s="251">
        <v>0</v>
      </c>
      <c r="I222" s="252">
        <v>0</v>
      </c>
    </row>
    <row r="223" spans="1:9" ht="12.75">
      <c r="A223" s="253" t="s">
        <v>1128</v>
      </c>
      <c r="B223" s="251">
        <v>2303</v>
      </c>
      <c r="C223" s="251">
        <v>2022</v>
      </c>
      <c r="D223" s="251">
        <v>2022</v>
      </c>
      <c r="E223" s="251">
        <v>0</v>
      </c>
      <c r="F223" s="251">
        <v>0</v>
      </c>
      <c r="G223" s="251">
        <v>0</v>
      </c>
      <c r="H223" s="251">
        <v>0</v>
      </c>
      <c r="I223" s="252">
        <v>0</v>
      </c>
    </row>
    <row r="224" spans="1:9" ht="12.75">
      <c r="A224" s="254" t="s">
        <v>1170</v>
      </c>
      <c r="B224" s="251">
        <v>2303</v>
      </c>
      <c r="C224" s="251">
        <v>2022</v>
      </c>
      <c r="D224" s="251">
        <v>2022</v>
      </c>
      <c r="E224" s="251">
        <v>0</v>
      </c>
      <c r="F224" s="251">
        <v>0</v>
      </c>
      <c r="G224" s="251">
        <v>0</v>
      </c>
      <c r="H224" s="251">
        <v>0</v>
      </c>
      <c r="I224" s="252">
        <v>0</v>
      </c>
    </row>
    <row r="225" spans="1:9" ht="12.75">
      <c r="A225" s="257" t="s">
        <v>763</v>
      </c>
      <c r="B225" s="251">
        <v>0</v>
      </c>
      <c r="C225" s="251">
        <v>0</v>
      </c>
      <c r="D225" s="251">
        <v>0</v>
      </c>
      <c r="E225" s="251">
        <v>0</v>
      </c>
      <c r="F225" s="251">
        <v>0</v>
      </c>
      <c r="G225" s="251">
        <v>0</v>
      </c>
      <c r="H225" s="251">
        <v>0</v>
      </c>
      <c r="I225" s="252">
        <v>0</v>
      </c>
    </row>
    <row r="226" spans="1:9" ht="12.75">
      <c r="A226" s="257" t="s">
        <v>1121</v>
      </c>
      <c r="B226" s="251">
        <v>541</v>
      </c>
      <c r="C226" s="251">
        <v>751</v>
      </c>
      <c r="D226" s="251">
        <v>751</v>
      </c>
      <c r="E226" s="251">
        <v>0</v>
      </c>
      <c r="F226" s="251">
        <v>0</v>
      </c>
      <c r="G226" s="251">
        <v>0</v>
      </c>
      <c r="H226" s="251">
        <v>0</v>
      </c>
      <c r="I226" s="252">
        <v>0</v>
      </c>
    </row>
    <row r="227" spans="1:9" ht="12.75">
      <c r="A227" s="257" t="s">
        <v>1122</v>
      </c>
      <c r="B227" s="251">
        <v>1710</v>
      </c>
      <c r="C227" s="251">
        <v>1200</v>
      </c>
      <c r="D227" s="251">
        <v>1200</v>
      </c>
      <c r="E227" s="251">
        <v>0</v>
      </c>
      <c r="F227" s="251">
        <v>0</v>
      </c>
      <c r="G227" s="251">
        <v>0</v>
      </c>
      <c r="H227" s="251">
        <v>0</v>
      </c>
      <c r="I227" s="252">
        <v>0</v>
      </c>
    </row>
    <row r="228" spans="1:9" ht="12.75">
      <c r="A228" s="257" t="s">
        <v>765</v>
      </c>
      <c r="B228" s="251">
        <v>52</v>
      </c>
      <c r="C228" s="251">
        <v>71</v>
      </c>
      <c r="D228" s="251">
        <v>71</v>
      </c>
      <c r="E228" s="251">
        <v>0</v>
      </c>
      <c r="F228" s="251">
        <v>0</v>
      </c>
      <c r="G228" s="251">
        <v>0</v>
      </c>
      <c r="H228" s="251">
        <v>0</v>
      </c>
      <c r="I228" s="252">
        <v>0</v>
      </c>
    </row>
    <row r="229" spans="1:9" ht="12.75">
      <c r="A229" s="254" t="s">
        <v>118</v>
      </c>
      <c r="B229" s="251">
        <v>0</v>
      </c>
      <c r="C229" s="251">
        <v>0</v>
      </c>
      <c r="D229" s="251">
        <v>0</v>
      </c>
      <c r="E229" s="251">
        <v>0</v>
      </c>
      <c r="F229" s="251">
        <v>0</v>
      </c>
      <c r="G229" s="251">
        <v>0</v>
      </c>
      <c r="H229" s="251">
        <v>0</v>
      </c>
      <c r="I229" s="252">
        <v>0</v>
      </c>
    </row>
    <row r="230" spans="1:9" ht="12.75">
      <c r="A230" s="257" t="s">
        <v>1129</v>
      </c>
      <c r="B230" s="251">
        <v>0</v>
      </c>
      <c r="C230" s="251">
        <v>0</v>
      </c>
      <c r="D230" s="251">
        <v>0</v>
      </c>
      <c r="E230" s="251">
        <v>0</v>
      </c>
      <c r="F230" s="251">
        <v>0</v>
      </c>
      <c r="G230" s="251">
        <v>0</v>
      </c>
      <c r="H230" s="251">
        <v>0</v>
      </c>
      <c r="I230" s="252">
        <v>0</v>
      </c>
    </row>
    <row r="231" spans="1:9" ht="12.75">
      <c r="A231" s="257" t="s">
        <v>1130</v>
      </c>
      <c r="B231" s="251">
        <v>0</v>
      </c>
      <c r="C231" s="251">
        <v>0</v>
      </c>
      <c r="D231" s="251">
        <v>0</v>
      </c>
      <c r="E231" s="251">
        <v>0</v>
      </c>
      <c r="F231" s="251">
        <v>0</v>
      </c>
      <c r="G231" s="251">
        <v>0</v>
      </c>
      <c r="H231" s="251">
        <v>0</v>
      </c>
      <c r="I231" s="252">
        <v>0</v>
      </c>
    </row>
    <row r="232" spans="1:9" ht="12.75">
      <c r="A232" s="257" t="s">
        <v>1122</v>
      </c>
      <c r="B232" s="251">
        <v>0</v>
      </c>
      <c r="C232" s="251">
        <v>0</v>
      </c>
      <c r="D232" s="251">
        <v>0</v>
      </c>
      <c r="E232" s="251">
        <v>0</v>
      </c>
      <c r="F232" s="251">
        <v>0</v>
      </c>
      <c r="G232" s="251">
        <v>0</v>
      </c>
      <c r="H232" s="251">
        <v>0</v>
      </c>
      <c r="I232" s="252">
        <v>0</v>
      </c>
    </row>
    <row r="233" spans="1:9" ht="12.75">
      <c r="A233" s="257" t="s">
        <v>765</v>
      </c>
      <c r="B233" s="251">
        <v>0</v>
      </c>
      <c r="C233" s="251">
        <v>0</v>
      </c>
      <c r="D233" s="251">
        <v>0</v>
      </c>
      <c r="E233" s="251">
        <v>0</v>
      </c>
      <c r="F233" s="251">
        <v>0</v>
      </c>
      <c r="G233" s="251">
        <v>0</v>
      </c>
      <c r="H233" s="251">
        <v>0</v>
      </c>
      <c r="I233" s="252">
        <v>0</v>
      </c>
    </row>
    <row r="234" spans="1:9" ht="12.75">
      <c r="A234" s="255" t="s">
        <v>316</v>
      </c>
      <c r="B234" s="251">
        <v>0</v>
      </c>
      <c r="C234" s="251">
        <v>0</v>
      </c>
      <c r="D234" s="251">
        <v>0</v>
      </c>
      <c r="E234" s="251">
        <v>0</v>
      </c>
      <c r="F234" s="251">
        <v>0</v>
      </c>
      <c r="G234" s="251">
        <v>0</v>
      </c>
      <c r="H234" s="251">
        <v>0</v>
      </c>
      <c r="I234" s="252">
        <v>0</v>
      </c>
    </row>
    <row r="235" spans="1:9" ht="12.75">
      <c r="A235" s="257" t="s">
        <v>763</v>
      </c>
      <c r="B235" s="251">
        <v>0</v>
      </c>
      <c r="C235" s="251">
        <v>0</v>
      </c>
      <c r="D235" s="251">
        <v>0</v>
      </c>
      <c r="E235" s="251">
        <v>0</v>
      </c>
      <c r="F235" s="251">
        <v>0</v>
      </c>
      <c r="G235" s="251">
        <v>0</v>
      </c>
      <c r="H235" s="251">
        <v>0</v>
      </c>
      <c r="I235" s="252">
        <v>0</v>
      </c>
    </row>
    <row r="236" spans="1:9" ht="12.75">
      <c r="A236" s="257" t="s">
        <v>1121</v>
      </c>
      <c r="B236" s="251">
        <v>0</v>
      </c>
      <c r="C236" s="251">
        <v>0</v>
      </c>
      <c r="D236" s="251">
        <v>0</v>
      </c>
      <c r="E236" s="251">
        <v>0</v>
      </c>
      <c r="F236" s="251">
        <v>0</v>
      </c>
      <c r="G236" s="251">
        <v>0</v>
      </c>
      <c r="H236" s="251">
        <v>0</v>
      </c>
      <c r="I236" s="252">
        <v>0</v>
      </c>
    </row>
    <row r="237" spans="1:9" ht="12.75">
      <c r="A237" s="257" t="s">
        <v>1122</v>
      </c>
      <c r="B237" s="251">
        <v>0</v>
      </c>
      <c r="C237" s="251">
        <v>0</v>
      </c>
      <c r="D237" s="251">
        <v>0</v>
      </c>
      <c r="E237" s="251">
        <v>0</v>
      </c>
      <c r="F237" s="251">
        <v>0</v>
      </c>
      <c r="G237" s="251">
        <v>0</v>
      </c>
      <c r="H237" s="251">
        <v>0</v>
      </c>
      <c r="I237" s="252">
        <v>0</v>
      </c>
    </row>
    <row r="238" spans="1:9" ht="12.75">
      <c r="A238" s="257" t="s">
        <v>765</v>
      </c>
      <c r="B238" s="251">
        <v>0</v>
      </c>
      <c r="C238" s="251">
        <v>0</v>
      </c>
      <c r="D238" s="251">
        <v>0</v>
      </c>
      <c r="E238" s="251">
        <v>0</v>
      </c>
      <c r="F238" s="251">
        <v>0</v>
      </c>
      <c r="G238" s="251">
        <v>0</v>
      </c>
      <c r="H238" s="251">
        <v>0</v>
      </c>
      <c r="I238" s="252">
        <v>0</v>
      </c>
    </row>
    <row r="239" spans="1:9" ht="25.5">
      <c r="A239" s="247" t="s">
        <v>777</v>
      </c>
      <c r="B239" s="248">
        <v>4339932</v>
      </c>
      <c r="C239" s="248">
        <v>4257504</v>
      </c>
      <c r="D239" s="248">
        <v>4524780</v>
      </c>
      <c r="E239" s="248">
        <v>4767087</v>
      </c>
      <c r="F239" s="248">
        <v>5256050</v>
      </c>
      <c r="G239" s="248">
        <v>5517190</v>
      </c>
      <c r="H239" s="248">
        <v>5877001</v>
      </c>
      <c r="I239" s="249">
        <v>6215950</v>
      </c>
    </row>
    <row r="240" spans="1:9" ht="12.75">
      <c r="A240" s="250" t="s">
        <v>778</v>
      </c>
      <c r="B240" s="251">
        <v>259700</v>
      </c>
      <c r="C240" s="251">
        <v>315000</v>
      </c>
      <c r="D240" s="251">
        <v>360012</v>
      </c>
      <c r="E240" s="251">
        <v>394080</v>
      </c>
      <c r="F240" s="251">
        <v>479062</v>
      </c>
      <c r="G240" s="251">
        <v>528221</v>
      </c>
      <c r="H240" s="251">
        <v>549282</v>
      </c>
      <c r="I240" s="252">
        <v>616511</v>
      </c>
    </row>
    <row r="241" spans="1:9" ht="12.75">
      <c r="A241" s="253" t="s">
        <v>1131</v>
      </c>
      <c r="B241" s="251">
        <v>259674</v>
      </c>
      <c r="C241" s="251">
        <v>314996</v>
      </c>
      <c r="D241" s="251">
        <v>360012</v>
      </c>
      <c r="E241" s="251">
        <v>394080</v>
      </c>
      <c r="F241" s="251">
        <v>479062</v>
      </c>
      <c r="G241" s="251">
        <v>528205</v>
      </c>
      <c r="H241" s="251">
        <v>549261</v>
      </c>
      <c r="I241" s="252">
        <v>616475</v>
      </c>
    </row>
    <row r="242" spans="1:9" ht="12.75">
      <c r="A242" s="254" t="s">
        <v>1170</v>
      </c>
      <c r="B242" s="251">
        <v>126183</v>
      </c>
      <c r="C242" s="251">
        <v>135313</v>
      </c>
      <c r="D242" s="251">
        <v>156291</v>
      </c>
      <c r="E242" s="251">
        <v>181237</v>
      </c>
      <c r="F242" s="251">
        <v>243811</v>
      </c>
      <c r="G242" s="251">
        <v>222900</v>
      </c>
      <c r="H242" s="251">
        <v>237919</v>
      </c>
      <c r="I242" s="252">
        <v>254208</v>
      </c>
    </row>
    <row r="243" spans="1:9" ht="12.75">
      <c r="A243" s="254" t="s">
        <v>118</v>
      </c>
      <c r="B243" s="251">
        <v>133491</v>
      </c>
      <c r="C243" s="251">
        <v>179683</v>
      </c>
      <c r="D243" s="251">
        <v>203721</v>
      </c>
      <c r="E243" s="251">
        <v>212843</v>
      </c>
      <c r="F243" s="251">
        <v>235251</v>
      </c>
      <c r="G243" s="251">
        <v>305305</v>
      </c>
      <c r="H243" s="251">
        <v>311342</v>
      </c>
      <c r="I243" s="252">
        <v>362267</v>
      </c>
    </row>
    <row r="244" spans="1:9" ht="12.75">
      <c r="A244" s="255" t="s">
        <v>316</v>
      </c>
      <c r="B244" s="251">
        <v>50977</v>
      </c>
      <c r="C244" s="251">
        <v>73809</v>
      </c>
      <c r="D244" s="251">
        <v>86026</v>
      </c>
      <c r="E244" s="251">
        <v>96527</v>
      </c>
      <c r="F244" s="251">
        <v>102093</v>
      </c>
      <c r="G244" s="251">
        <v>155962</v>
      </c>
      <c r="H244" s="251">
        <v>154016</v>
      </c>
      <c r="I244" s="252">
        <v>194404</v>
      </c>
    </row>
    <row r="245" spans="1:9" ht="12.75">
      <c r="A245" s="253" t="s">
        <v>1132</v>
      </c>
      <c r="B245" s="251">
        <v>26</v>
      </c>
      <c r="C245" s="251">
        <v>4</v>
      </c>
      <c r="D245" s="251">
        <v>0</v>
      </c>
      <c r="E245" s="251">
        <v>0</v>
      </c>
      <c r="F245" s="251">
        <v>0</v>
      </c>
      <c r="G245" s="251">
        <v>16</v>
      </c>
      <c r="H245" s="251">
        <v>21</v>
      </c>
      <c r="I245" s="252">
        <v>36</v>
      </c>
    </row>
    <row r="246" spans="1:9" ht="12.75">
      <c r="A246" s="254" t="s">
        <v>1170</v>
      </c>
      <c r="B246" s="251">
        <v>1</v>
      </c>
      <c r="C246" s="251">
        <v>2</v>
      </c>
      <c r="D246" s="251">
        <v>0</v>
      </c>
      <c r="E246" s="251">
        <v>0</v>
      </c>
      <c r="F246" s="251">
        <v>0</v>
      </c>
      <c r="G246" s="251">
        <v>0</v>
      </c>
      <c r="H246" s="251">
        <v>3</v>
      </c>
      <c r="I246" s="252">
        <v>11</v>
      </c>
    </row>
    <row r="247" spans="1:9" ht="12.75">
      <c r="A247" s="254" t="s">
        <v>118</v>
      </c>
      <c r="B247" s="251">
        <v>25</v>
      </c>
      <c r="C247" s="251">
        <v>2</v>
      </c>
      <c r="D247" s="251">
        <v>0</v>
      </c>
      <c r="E247" s="251">
        <v>0</v>
      </c>
      <c r="F247" s="251">
        <v>0</v>
      </c>
      <c r="G247" s="251">
        <v>16</v>
      </c>
      <c r="H247" s="251">
        <v>18</v>
      </c>
      <c r="I247" s="252">
        <v>25</v>
      </c>
    </row>
    <row r="248" spans="1:9" ht="12.75">
      <c r="A248" s="255" t="s">
        <v>316</v>
      </c>
      <c r="B248" s="251">
        <v>25</v>
      </c>
      <c r="C248" s="251">
        <v>2</v>
      </c>
      <c r="D248" s="251">
        <v>0</v>
      </c>
      <c r="E248" s="251">
        <v>0</v>
      </c>
      <c r="F248" s="251">
        <v>0</v>
      </c>
      <c r="G248" s="251">
        <v>16</v>
      </c>
      <c r="H248" s="251">
        <v>18</v>
      </c>
      <c r="I248" s="252">
        <v>25</v>
      </c>
    </row>
    <row r="249" spans="1:9" ht="25.5">
      <c r="A249" s="250" t="s">
        <v>974</v>
      </c>
      <c r="B249" s="251">
        <v>118187</v>
      </c>
      <c r="C249" s="251">
        <v>128659</v>
      </c>
      <c r="D249" s="251">
        <v>155069</v>
      </c>
      <c r="E249" s="251">
        <v>176871</v>
      </c>
      <c r="F249" s="251">
        <v>204212</v>
      </c>
      <c r="G249" s="251">
        <v>194966</v>
      </c>
      <c r="H249" s="251">
        <v>197312</v>
      </c>
      <c r="I249" s="252">
        <v>210370</v>
      </c>
    </row>
    <row r="250" spans="1:9" ht="12.75">
      <c r="A250" s="253" t="s">
        <v>1170</v>
      </c>
      <c r="B250" s="251">
        <v>29971</v>
      </c>
      <c r="C250" s="251">
        <v>26763</v>
      </c>
      <c r="D250" s="251">
        <v>41057</v>
      </c>
      <c r="E250" s="251">
        <v>44028</v>
      </c>
      <c r="F250" s="251">
        <v>52575</v>
      </c>
      <c r="G250" s="251">
        <v>38897</v>
      </c>
      <c r="H250" s="251">
        <v>39094</v>
      </c>
      <c r="I250" s="252">
        <v>39622</v>
      </c>
    </row>
    <row r="251" spans="1:9" ht="12.75">
      <c r="A251" s="253" t="s">
        <v>118</v>
      </c>
      <c r="B251" s="251">
        <v>88216</v>
      </c>
      <c r="C251" s="251">
        <v>101896</v>
      </c>
      <c r="D251" s="251">
        <v>114012</v>
      </c>
      <c r="E251" s="251">
        <v>132843</v>
      </c>
      <c r="F251" s="251">
        <v>151637</v>
      </c>
      <c r="G251" s="251">
        <v>156069</v>
      </c>
      <c r="H251" s="251">
        <v>158218</v>
      </c>
      <c r="I251" s="252">
        <v>170748</v>
      </c>
    </row>
    <row r="252" spans="1:9" ht="12.75">
      <c r="A252" s="254" t="s">
        <v>316</v>
      </c>
      <c r="B252" s="251">
        <v>62719</v>
      </c>
      <c r="C252" s="251">
        <v>73775</v>
      </c>
      <c r="D252" s="251">
        <v>85787</v>
      </c>
      <c r="E252" s="251">
        <v>106756</v>
      </c>
      <c r="F252" s="251">
        <v>123615</v>
      </c>
      <c r="G252" s="251">
        <v>129600</v>
      </c>
      <c r="H252" s="251">
        <v>131014</v>
      </c>
      <c r="I252" s="252">
        <v>139475</v>
      </c>
    </row>
    <row r="253" spans="1:9" ht="12.75">
      <c r="A253" s="250" t="s">
        <v>779</v>
      </c>
      <c r="B253" s="251">
        <v>3962045</v>
      </c>
      <c r="C253" s="251">
        <v>3813845</v>
      </c>
      <c r="D253" s="251">
        <v>4009699</v>
      </c>
      <c r="E253" s="251">
        <v>4196136</v>
      </c>
      <c r="F253" s="251">
        <v>4572776</v>
      </c>
      <c r="G253" s="251">
        <v>4794003</v>
      </c>
      <c r="H253" s="251">
        <v>5130407</v>
      </c>
      <c r="I253" s="252">
        <v>5389069</v>
      </c>
    </row>
    <row r="254" spans="1:9" ht="12.75">
      <c r="A254" s="253" t="s">
        <v>780</v>
      </c>
      <c r="B254" s="251">
        <v>990150</v>
      </c>
      <c r="C254" s="251">
        <v>994838</v>
      </c>
      <c r="D254" s="251">
        <v>1012438</v>
      </c>
      <c r="E254" s="251">
        <v>1050033</v>
      </c>
      <c r="F254" s="251">
        <v>1113070</v>
      </c>
      <c r="G254" s="251">
        <v>1130070</v>
      </c>
      <c r="H254" s="251">
        <v>1188745</v>
      </c>
      <c r="I254" s="252">
        <v>1234089</v>
      </c>
    </row>
    <row r="255" spans="1:9" ht="12.75">
      <c r="A255" s="253" t="s">
        <v>781</v>
      </c>
      <c r="B255" s="251">
        <v>2181840</v>
      </c>
      <c r="C255" s="251">
        <v>2358321</v>
      </c>
      <c r="D255" s="251">
        <v>2477300</v>
      </c>
      <c r="E255" s="251">
        <v>2459272</v>
      </c>
      <c r="F255" s="251">
        <v>2728185</v>
      </c>
      <c r="G255" s="251">
        <v>3154557</v>
      </c>
      <c r="H255" s="251">
        <v>3193426</v>
      </c>
      <c r="I255" s="252">
        <v>3220857</v>
      </c>
    </row>
    <row r="256" spans="1:9" ht="12.75">
      <c r="A256" s="259" t="s">
        <v>782</v>
      </c>
      <c r="B256" s="260">
        <v>790055</v>
      </c>
      <c r="C256" s="260">
        <v>460686</v>
      </c>
      <c r="D256" s="260">
        <v>519961</v>
      </c>
      <c r="E256" s="260">
        <v>686831</v>
      </c>
      <c r="F256" s="260">
        <v>731521</v>
      </c>
      <c r="G256" s="260">
        <v>509376</v>
      </c>
      <c r="H256" s="260">
        <v>748236</v>
      </c>
      <c r="I256" s="261">
        <v>934123</v>
      </c>
    </row>
    <row r="257" spans="1:9" ht="12.75">
      <c r="A257" s="262"/>
      <c r="B257" s="245">
        <v>0</v>
      </c>
      <c r="C257" s="245">
        <v>0</v>
      </c>
      <c r="D257" s="245">
        <v>0</v>
      </c>
      <c r="E257" s="245">
        <v>0</v>
      </c>
      <c r="F257" s="245">
        <v>0</v>
      </c>
      <c r="G257" s="245">
        <v>0</v>
      </c>
      <c r="H257" s="245">
        <v>0</v>
      </c>
      <c r="I257" s="239">
        <v>0</v>
      </c>
    </row>
    <row r="258" spans="1:9" ht="15.75">
      <c r="A258" s="263" t="s">
        <v>978</v>
      </c>
      <c r="B258" s="264"/>
      <c r="C258" s="264"/>
      <c r="D258" s="264"/>
      <c r="E258" s="264"/>
      <c r="F258" s="264"/>
      <c r="G258" s="264"/>
      <c r="H258" s="264"/>
      <c r="I258" s="264"/>
    </row>
    <row r="259" spans="1:9" ht="15.75">
      <c r="A259" s="263" t="s">
        <v>979</v>
      </c>
      <c r="B259" s="264"/>
      <c r="C259" s="264"/>
      <c r="D259" s="264"/>
      <c r="E259" s="264"/>
      <c r="F259" s="264"/>
      <c r="G259" s="264"/>
      <c r="H259" s="264"/>
      <c r="I259" s="264"/>
    </row>
    <row r="260" spans="1:9" ht="13.5">
      <c r="A260" s="263" t="s">
        <v>980</v>
      </c>
      <c r="B260" s="264"/>
      <c r="C260" s="264"/>
      <c r="D260" s="264"/>
      <c r="E260" s="264"/>
      <c r="F260" s="264"/>
      <c r="G260" s="264"/>
      <c r="H260" s="264"/>
      <c r="I260" s="264"/>
    </row>
  </sheetData>
  <printOptions horizontalCentered="1"/>
  <pageMargins left="0.7874015748031497" right="0.3937007874015748" top="0.5511811023622047" bottom="0.7874015748031497" header="0.3937007874015748" footer="0.3937007874015748"/>
  <pageSetup fitToHeight="6"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A1:F170"/>
  <sheetViews>
    <sheetView view="pageBreakPreview" zoomScaleSheetLayoutView="100" workbookViewId="0" topLeftCell="A1">
      <selection activeCell="A13" sqref="A13"/>
    </sheetView>
  </sheetViews>
  <sheetFormatPr defaultColWidth="9.00390625" defaultRowHeight="12.75"/>
  <cols>
    <col min="1" max="1" width="55.625" style="1244" customWidth="1"/>
    <col min="2" max="4" width="17.375" style="1189" customWidth="1"/>
    <col min="5" max="16384" width="9.125" style="1189" customWidth="1"/>
  </cols>
  <sheetData>
    <row r="1" spans="1:4" s="911" customFormat="1" ht="22.5" customHeight="1">
      <c r="A1" s="1187" t="s">
        <v>39</v>
      </c>
      <c r="B1" s="909"/>
      <c r="C1" s="909"/>
      <c r="D1" s="910"/>
    </row>
    <row r="3" spans="1:4" ht="16.5" customHeight="1">
      <c r="A3" s="1188"/>
      <c r="B3" s="1617" t="s">
        <v>40</v>
      </c>
      <c r="C3" s="1618"/>
      <c r="D3" s="1619"/>
    </row>
    <row r="4" spans="1:4" s="1191" customFormat="1" ht="15.75">
      <c r="A4" s="1190"/>
      <c r="B4" s="1620">
        <v>2003</v>
      </c>
      <c r="C4" s="1609">
        <v>2004</v>
      </c>
      <c r="D4" s="1620">
        <v>2005</v>
      </c>
    </row>
    <row r="5" spans="1:4" s="1191" customFormat="1" ht="11.25" customHeight="1">
      <c r="A5" s="1192"/>
      <c r="B5" s="1621"/>
      <c r="C5" s="1610"/>
      <c r="D5" s="1621"/>
    </row>
    <row r="6" spans="1:4" s="1191" customFormat="1" ht="11.25">
      <c r="A6" s="1193"/>
      <c r="B6" s="1194"/>
      <c r="C6" s="1194"/>
      <c r="D6" s="1195"/>
    </row>
    <row r="7" spans="1:4" s="1197" customFormat="1" ht="14.25" customHeight="1">
      <c r="A7" s="1196" t="s">
        <v>405</v>
      </c>
      <c r="D7" s="1198"/>
    </row>
    <row r="8" spans="1:4" s="1197" customFormat="1" ht="11.25" customHeight="1">
      <c r="A8" s="1199"/>
      <c r="C8" s="1200"/>
      <c r="D8" s="1201"/>
    </row>
    <row r="9" spans="1:4" s="1197" customFormat="1" ht="12.75" customHeight="1">
      <c r="A9" s="1202" t="s">
        <v>713</v>
      </c>
      <c r="B9" s="1203">
        <v>30227.333</v>
      </c>
      <c r="C9" s="1204">
        <v>33169.178</v>
      </c>
      <c r="D9" s="1205">
        <v>36022.718</v>
      </c>
    </row>
    <row r="10" spans="1:4" s="1197" customFormat="1" ht="12.75" customHeight="1">
      <c r="A10" s="1202" t="s">
        <v>714</v>
      </c>
      <c r="B10" s="1206">
        <v>4.2</v>
      </c>
      <c r="C10" s="1207">
        <v>5.4</v>
      </c>
      <c r="D10" s="1208">
        <v>5.1</v>
      </c>
    </row>
    <row r="11" spans="1:4" s="1197" customFormat="1" ht="12.75" customHeight="1">
      <c r="A11" s="1202" t="s">
        <v>715</v>
      </c>
      <c r="B11" s="1203">
        <v>34546.642</v>
      </c>
      <c r="C11" s="1204">
        <v>38275.339</v>
      </c>
      <c r="D11" s="1209">
        <v>41948.109</v>
      </c>
    </row>
    <row r="12" spans="1:4" s="1197" customFormat="1" ht="12.75" customHeight="1">
      <c r="A12" s="1202" t="s">
        <v>716</v>
      </c>
      <c r="B12" s="1206">
        <v>4.5</v>
      </c>
      <c r="C12" s="1207">
        <v>5.7</v>
      </c>
      <c r="D12" s="1208">
        <v>5.5</v>
      </c>
    </row>
    <row r="13" spans="1:4" s="1197" customFormat="1" ht="12.75" customHeight="1">
      <c r="A13" s="1210" t="s">
        <v>41</v>
      </c>
      <c r="B13" s="1203">
        <v>30314.471</v>
      </c>
      <c r="C13" s="1204">
        <v>33222.394</v>
      </c>
      <c r="D13" s="1205">
        <v>37163.929</v>
      </c>
    </row>
    <row r="14" spans="1:4" s="1197" customFormat="1" ht="12.75" customHeight="1">
      <c r="A14" s="1210" t="s">
        <v>42</v>
      </c>
      <c r="B14" s="1203">
        <v>7510.771</v>
      </c>
      <c r="C14" s="1204">
        <v>8975.745</v>
      </c>
      <c r="D14" s="1205">
        <v>11745.282</v>
      </c>
    </row>
    <row r="15" spans="1:4" s="1197" customFormat="1" ht="12.75" customHeight="1">
      <c r="A15" s="1210" t="s">
        <v>43</v>
      </c>
      <c r="B15" s="1203">
        <v>18500.3</v>
      </c>
      <c r="C15" s="1204">
        <v>22191.7</v>
      </c>
      <c r="D15" s="1205">
        <v>25505.927</v>
      </c>
    </row>
    <row r="16" spans="1:4" s="1197" customFormat="1" ht="12.75" customHeight="1">
      <c r="A16" s="1210" t="s">
        <v>44</v>
      </c>
      <c r="B16" s="1203">
        <v>21778.9</v>
      </c>
      <c r="C16" s="1204">
        <v>26114.5</v>
      </c>
      <c r="D16" s="1205">
        <v>32449.355</v>
      </c>
    </row>
    <row r="17" spans="1:4" s="1197" customFormat="1" ht="12.75">
      <c r="A17" s="1202"/>
      <c r="B17" s="1211"/>
      <c r="C17" s="1212"/>
      <c r="D17" s="1213"/>
    </row>
    <row r="18" spans="1:4" s="1197" customFormat="1" ht="12.75" customHeight="1">
      <c r="A18" s="1202" t="s">
        <v>105</v>
      </c>
      <c r="B18" s="1214">
        <v>2.28653198075</v>
      </c>
      <c r="C18" s="1215">
        <v>4.78</v>
      </c>
      <c r="D18" s="1216">
        <v>3.84</v>
      </c>
    </row>
    <row r="19" spans="1:4" s="1197" customFormat="1" ht="12.75" customHeight="1">
      <c r="A19" s="1202" t="s">
        <v>712</v>
      </c>
      <c r="B19" s="1206">
        <v>5.636523132851153</v>
      </c>
      <c r="C19" s="1217">
        <v>3.9771789048458857</v>
      </c>
      <c r="D19" s="1208">
        <v>6.453491316015999</v>
      </c>
    </row>
    <row r="20" spans="1:4" s="1197" customFormat="1" ht="12.75" customHeight="1">
      <c r="A20" s="1202" t="s">
        <v>717</v>
      </c>
      <c r="B20" s="1206">
        <v>2.359849200342</v>
      </c>
      <c r="C20" s="1217">
        <v>6.163801464282</v>
      </c>
      <c r="D20" s="1208">
        <v>5.033518701171005</v>
      </c>
    </row>
    <row r="21" spans="1:4" s="1197" customFormat="1" ht="12.75" customHeight="1">
      <c r="A21" s="1202" t="s">
        <v>718</v>
      </c>
      <c r="B21" s="1206">
        <v>12.6</v>
      </c>
      <c r="C21" s="1217">
        <v>5.1</v>
      </c>
      <c r="D21" s="1218">
        <v>9.6</v>
      </c>
    </row>
    <row r="22" spans="1:4" s="1197" customFormat="1" ht="12.75" customHeight="1">
      <c r="A22" s="1202" t="s">
        <v>45</v>
      </c>
      <c r="B22" s="1219">
        <v>4.9</v>
      </c>
      <c r="C22" s="1220">
        <v>0.6</v>
      </c>
      <c r="D22" s="1218">
        <v>-1.6</v>
      </c>
    </row>
    <row r="23" spans="1:4" s="1197" customFormat="1" ht="25.5" customHeight="1">
      <c r="A23" s="1202" t="s">
        <v>46</v>
      </c>
      <c r="B23" s="1221">
        <v>-0.09999999999999432</v>
      </c>
      <c r="C23" s="1207">
        <v>6.599999999999994</v>
      </c>
      <c r="D23" s="1218">
        <v>7.5</v>
      </c>
    </row>
    <row r="24" spans="1:4" s="1197" customFormat="1" ht="25.5" customHeight="1">
      <c r="A24" s="1202" t="s">
        <v>47</v>
      </c>
      <c r="B24" s="1221">
        <v>-4.8</v>
      </c>
      <c r="C24" s="1207">
        <v>6</v>
      </c>
      <c r="D24" s="1218">
        <v>9.3</v>
      </c>
    </row>
    <row r="25" spans="1:4" s="1197" customFormat="1" ht="12.75">
      <c r="A25" s="1222"/>
      <c r="C25" s="1223"/>
      <c r="D25" s="1213"/>
    </row>
    <row r="26" spans="1:4" s="1197" customFormat="1" ht="12.75" customHeight="1">
      <c r="A26" s="1202" t="s">
        <v>106</v>
      </c>
      <c r="B26" s="1203">
        <v>2102.561</v>
      </c>
      <c r="C26" s="1204">
        <v>2109.478</v>
      </c>
      <c r="D26" s="1205">
        <v>2233.988</v>
      </c>
    </row>
    <row r="27" spans="1:4" s="1197" customFormat="1" ht="12.75" customHeight="1">
      <c r="A27" s="1202" t="s">
        <v>107</v>
      </c>
      <c r="B27" s="1203">
        <v>500.664</v>
      </c>
      <c r="C27" s="1204">
        <v>450.566</v>
      </c>
      <c r="D27" s="1205">
        <v>397.34</v>
      </c>
    </row>
    <row r="28" spans="1:4" s="1197" customFormat="1" ht="12.75" customHeight="1">
      <c r="A28" s="1202" t="s">
        <v>108</v>
      </c>
      <c r="B28" s="1214">
        <v>13.52</v>
      </c>
      <c r="C28" s="1215">
        <v>12.16</v>
      </c>
      <c r="D28" s="1216">
        <v>10.73</v>
      </c>
    </row>
    <row r="29" spans="1:4" s="1197" customFormat="1" ht="12.75" customHeight="1">
      <c r="A29" s="1202" t="s">
        <v>48</v>
      </c>
      <c r="B29" s="1203">
        <v>273.33</v>
      </c>
      <c r="C29" s="1204">
        <v>292.42</v>
      </c>
      <c r="D29" s="1205">
        <v>319.5</v>
      </c>
    </row>
    <row r="30" spans="1:4" s="1197" customFormat="1" ht="12.75" customHeight="1">
      <c r="A30" s="1202" t="s">
        <v>719</v>
      </c>
      <c r="B30" s="1203">
        <v>4415.720624263363</v>
      </c>
      <c r="C30" s="1204">
        <v>4918.98</v>
      </c>
      <c r="D30" s="1205">
        <v>5419.72</v>
      </c>
    </row>
    <row r="31" spans="1:4" s="1197" customFormat="1" ht="12.75">
      <c r="A31" s="1222"/>
      <c r="C31" s="1224"/>
      <c r="D31" s="1198"/>
    </row>
    <row r="32" spans="1:4" s="1197" customFormat="1" ht="15" customHeight="1">
      <c r="A32" s="1196" t="s">
        <v>711</v>
      </c>
      <c r="C32" s="1224"/>
      <c r="D32" s="1198"/>
    </row>
    <row r="33" spans="1:4" s="1197" customFormat="1" ht="8.25" customHeight="1">
      <c r="A33" s="1199"/>
      <c r="C33" s="1224"/>
      <c r="D33" s="1198"/>
    </row>
    <row r="34" spans="1:4" s="1197" customFormat="1" ht="12.75">
      <c r="A34" s="1225" t="s">
        <v>49</v>
      </c>
      <c r="C34" s="1224"/>
      <c r="D34" s="1198"/>
    </row>
    <row r="35" spans="1:4" s="1197" customFormat="1" ht="12.75">
      <c r="A35" s="1225"/>
      <c r="C35" s="1224"/>
      <c r="D35" s="1198"/>
    </row>
    <row r="36" spans="1:4" s="1197" customFormat="1" ht="12.75">
      <c r="A36" s="1569"/>
      <c r="C36" s="1568" t="s">
        <v>1321</v>
      </c>
      <c r="D36" s="1198"/>
    </row>
    <row r="37" spans="1:4" s="1197" customFormat="1" ht="12.75" customHeight="1">
      <c r="A37" s="1202" t="s">
        <v>1410</v>
      </c>
      <c r="B37" s="1215">
        <v>14069.7162</v>
      </c>
      <c r="C37" s="1215">
        <v>15855.3734</v>
      </c>
      <c r="D37" s="1216">
        <v>17991.0183</v>
      </c>
    </row>
    <row r="38" spans="1:4" s="1197" customFormat="1" ht="12.75" customHeight="1">
      <c r="A38" s="1202" t="s">
        <v>50</v>
      </c>
      <c r="B38" s="1215">
        <v>11114.1242</v>
      </c>
      <c r="C38" s="1215">
        <v>12778.4856</v>
      </c>
      <c r="D38" s="1216">
        <v>14483.931</v>
      </c>
    </row>
    <row r="39" spans="1:4" s="1197" customFormat="1" ht="12.75" customHeight="1">
      <c r="A39" s="1202" t="s">
        <v>51</v>
      </c>
      <c r="B39" s="1215">
        <v>2955.592</v>
      </c>
      <c r="C39" s="1215">
        <v>3076.8878</v>
      </c>
      <c r="D39" s="1216">
        <v>3507.0873</v>
      </c>
    </row>
    <row r="40" spans="1:4" s="1197" customFormat="1" ht="12.75" customHeight="1">
      <c r="A40" s="1202" t="s">
        <v>1421</v>
      </c>
      <c r="B40" s="1215">
        <v>14068.783</v>
      </c>
      <c r="C40" s="1215">
        <v>15198.9378</v>
      </c>
      <c r="D40" s="1216">
        <v>16657.311</v>
      </c>
    </row>
    <row r="41" spans="1:4" s="1197" customFormat="1" ht="12.75" customHeight="1">
      <c r="A41" s="1202" t="s">
        <v>720</v>
      </c>
      <c r="B41" s="1215">
        <v>723.911</v>
      </c>
      <c r="C41" s="1215">
        <v>697.4292</v>
      </c>
      <c r="D41" s="1216">
        <v>685.5626</v>
      </c>
    </row>
    <row r="42" spans="1:4" s="1197" customFormat="1" ht="12.75" customHeight="1">
      <c r="A42" s="1202" t="s">
        <v>721</v>
      </c>
      <c r="B42" s="1215">
        <v>13344.872</v>
      </c>
      <c r="C42" s="1215">
        <v>14501.5086</v>
      </c>
      <c r="D42" s="1216">
        <v>15971.748400000002</v>
      </c>
    </row>
    <row r="43" spans="1:4" s="1197" customFormat="1" ht="12.75" customHeight="1">
      <c r="A43" s="1202" t="s">
        <v>52</v>
      </c>
      <c r="B43" s="1215">
        <v>724.8442</v>
      </c>
      <c r="C43" s="1215">
        <v>1353.8648</v>
      </c>
      <c r="D43" s="1216">
        <v>2019.2699</v>
      </c>
    </row>
    <row r="44" spans="1:4" s="1197" customFormat="1" ht="12.75" customHeight="1">
      <c r="A44" s="1202" t="s">
        <v>53</v>
      </c>
      <c r="B44" s="1215">
        <v>0.9332</v>
      </c>
      <c r="C44" s="1215">
        <v>656.4356</v>
      </c>
      <c r="D44" s="1216">
        <v>1333.7073</v>
      </c>
    </row>
    <row r="45" spans="1:4" s="1197" customFormat="1" ht="12.75" customHeight="1">
      <c r="A45" s="1202" t="s">
        <v>54</v>
      </c>
      <c r="B45" s="1215">
        <v>16643.722134</v>
      </c>
      <c r="C45" s="1215">
        <v>15559.018816</v>
      </c>
      <c r="D45" s="1216">
        <v>13386.482852</v>
      </c>
    </row>
    <row r="46" spans="1:4" s="1197" customFormat="1" ht="11.25" customHeight="1">
      <c r="A46" s="1202"/>
      <c r="B46" s="1215"/>
      <c r="C46" s="1215"/>
      <c r="D46" s="1216"/>
    </row>
    <row r="47" spans="1:4" s="1197" customFormat="1" ht="14.25">
      <c r="A47" s="1569"/>
      <c r="B47" s="1224"/>
      <c r="C47" s="1568" t="s">
        <v>1091</v>
      </c>
      <c r="D47" s="1201"/>
    </row>
    <row r="48" spans="1:4" s="1197" customFormat="1" ht="12.75">
      <c r="A48" s="1202" t="s">
        <v>1410</v>
      </c>
      <c r="B48" s="1215">
        <v>40.726725914489755</v>
      </c>
      <c r="C48" s="1215">
        <v>41.42451462023629</v>
      </c>
      <c r="D48" s="1216">
        <v>42.88874690394268</v>
      </c>
    </row>
    <row r="49" spans="1:4" s="1197" customFormat="1" ht="12.75">
      <c r="A49" s="1202" t="s">
        <v>50</v>
      </c>
      <c r="B49" s="1215">
        <v>32.17135894134081</v>
      </c>
      <c r="C49" s="1215">
        <v>33.38568888965294</v>
      </c>
      <c r="D49" s="1216">
        <v>34.528209602964466</v>
      </c>
    </row>
    <row r="50" spans="1:4" s="1197" customFormat="1" ht="12.75">
      <c r="A50" s="1202" t="s">
        <v>51</v>
      </c>
      <c r="B50" s="1215">
        <v>8.55536697314894</v>
      </c>
      <c r="C50" s="1215">
        <v>8.038825730583339</v>
      </c>
      <c r="D50" s="1216">
        <v>8.360537300978217</v>
      </c>
    </row>
    <row r="51" spans="1:4" s="1197" customFormat="1" ht="12.75">
      <c r="A51" s="1202" t="s">
        <v>1421</v>
      </c>
      <c r="B51" s="1215">
        <v>40.72402463892149</v>
      </c>
      <c r="C51" s="1215">
        <v>39.709479255036776</v>
      </c>
      <c r="D51" s="1216">
        <v>39.709325156945695</v>
      </c>
    </row>
    <row r="52" spans="1:4" s="1197" customFormat="1" ht="12.75">
      <c r="A52" s="1202" t="s">
        <v>720</v>
      </c>
      <c r="B52" s="1215">
        <v>2.0954598134313605</v>
      </c>
      <c r="C52" s="1215">
        <v>1.8221372252248376</v>
      </c>
      <c r="D52" s="1216">
        <v>1.6343110961211624</v>
      </c>
    </row>
    <row r="53" spans="1:4" s="1197" customFormat="1" ht="12.75">
      <c r="A53" s="1202" t="s">
        <v>721</v>
      </c>
      <c r="B53" s="1215">
        <v>38.62856482549013</v>
      </c>
      <c r="C53" s="1215">
        <v>37.88734202981194</v>
      </c>
      <c r="D53" s="1216">
        <v>38.075014060824536</v>
      </c>
    </row>
    <row r="54" spans="1:4" s="1197" customFormat="1" ht="12.75">
      <c r="A54" s="1202" t="s">
        <v>52</v>
      </c>
      <c r="B54" s="1215">
        <v>2.0981610889996194</v>
      </c>
      <c r="C54" s="1215">
        <v>3.5371725904243463</v>
      </c>
      <c r="D54" s="1216">
        <v>4.813732843118149</v>
      </c>
    </row>
    <row r="55" spans="1:4" s="1197" customFormat="1" ht="12.75">
      <c r="A55" s="1202" t="s">
        <v>53</v>
      </c>
      <c r="B55" s="1215">
        <v>0.002701275568259283</v>
      </c>
      <c r="C55" s="1215">
        <v>1.7150353651995087</v>
      </c>
      <c r="D55" s="1216">
        <v>3.179421746996987</v>
      </c>
    </row>
    <row r="56" spans="1:4" s="1197" customFormat="1" ht="12.75">
      <c r="A56" s="1202" t="s">
        <v>54</v>
      </c>
      <c r="B56" s="1215">
        <v>48.17753961151998</v>
      </c>
      <c r="C56" s="1215">
        <v>40.65024431527569</v>
      </c>
      <c r="D56" s="1216">
        <v>31.912005501845147</v>
      </c>
    </row>
    <row r="57" spans="1:4" s="1197" customFormat="1" ht="6" customHeight="1">
      <c r="A57" s="1222"/>
      <c r="B57" s="1224"/>
      <c r="C57" s="1224"/>
      <c r="D57" s="1198"/>
    </row>
    <row r="58" spans="1:4" s="1197" customFormat="1" ht="17.25" customHeight="1">
      <c r="A58" s="1196" t="s">
        <v>109</v>
      </c>
      <c r="B58" s="1224"/>
      <c r="C58" s="1224"/>
      <c r="D58" s="1198"/>
    </row>
    <row r="59" spans="1:4" s="1197" customFormat="1" ht="14.25">
      <c r="A59" s="1569"/>
      <c r="B59" s="1224"/>
      <c r="C59" s="1568" t="s">
        <v>110</v>
      </c>
      <c r="D59" s="1198"/>
    </row>
    <row r="60" spans="1:4" s="1197" customFormat="1" ht="12.75" customHeight="1">
      <c r="A60" s="1202" t="s">
        <v>55</v>
      </c>
      <c r="B60" s="1215">
        <v>10048.952</v>
      </c>
      <c r="C60" s="1215">
        <v>11193.987</v>
      </c>
      <c r="D60" s="1216">
        <v>13220.893</v>
      </c>
    </row>
    <row r="61" spans="1:4" s="1197" customFormat="1" ht="12.75" customHeight="1">
      <c r="A61" s="1210" t="s">
        <v>56</v>
      </c>
      <c r="B61" s="1215">
        <v>13386.263</v>
      </c>
      <c r="C61" s="1215">
        <v>17753.57</v>
      </c>
      <c r="D61" s="1216">
        <v>19861.269</v>
      </c>
    </row>
    <row r="62" spans="1:4" s="1197" customFormat="1" ht="12.75" customHeight="1">
      <c r="A62" s="1210" t="s">
        <v>57</v>
      </c>
      <c r="B62" s="1215">
        <v>3337.311</v>
      </c>
      <c r="C62" s="1215">
        <v>6559.583</v>
      </c>
      <c r="D62" s="1216">
        <v>6640.376</v>
      </c>
    </row>
    <row r="63" spans="1:4" s="1197" customFormat="1" ht="12.75" customHeight="1">
      <c r="A63" s="1202" t="s">
        <v>58</v>
      </c>
      <c r="B63" s="1215">
        <v>10499.239</v>
      </c>
      <c r="C63" s="1215">
        <v>13967.466</v>
      </c>
      <c r="D63" s="1216">
        <v>18254.637</v>
      </c>
    </row>
    <row r="64" spans="1:4" s="1197" customFormat="1" ht="12.75" customHeight="1">
      <c r="A64" s="1210" t="s">
        <v>59</v>
      </c>
      <c r="B64" s="1215">
        <v>10251.357</v>
      </c>
      <c r="C64" s="1215">
        <v>13757.403</v>
      </c>
      <c r="D64" s="1216">
        <v>18299.814</v>
      </c>
    </row>
    <row r="65" spans="1:4" s="1197" customFormat="1" ht="12.75" customHeight="1">
      <c r="A65" s="1226" t="s">
        <v>60</v>
      </c>
      <c r="B65" s="1215">
        <v>763.908</v>
      </c>
      <c r="C65" s="1215">
        <v>-339.209</v>
      </c>
      <c r="D65" s="1216">
        <v>-362.768</v>
      </c>
    </row>
    <row r="66" spans="1:4" s="1197" customFormat="1" ht="12.75" customHeight="1">
      <c r="A66" s="1226" t="s">
        <v>61</v>
      </c>
      <c r="B66" s="1215">
        <v>9487.449</v>
      </c>
      <c r="C66" s="1215">
        <v>14096.612</v>
      </c>
      <c r="D66" s="1216">
        <v>18662.582</v>
      </c>
    </row>
    <row r="67" spans="1:4" s="1197" customFormat="1" ht="26.25" customHeight="1">
      <c r="A67" s="1227" t="s">
        <v>722</v>
      </c>
      <c r="B67" s="1215">
        <v>2501.905</v>
      </c>
      <c r="C67" s="1215">
        <v>4373.864</v>
      </c>
      <c r="D67" s="1216">
        <v>6927.834</v>
      </c>
    </row>
    <row r="68" spans="1:4" s="1197" customFormat="1" ht="7.5" customHeight="1">
      <c r="A68" s="1202"/>
      <c r="B68" s="1207"/>
      <c r="C68" s="1207"/>
      <c r="D68" s="1228"/>
    </row>
    <row r="69" spans="1:4" s="1197" customFormat="1" ht="12.75" customHeight="1">
      <c r="A69" s="1202" t="s">
        <v>62</v>
      </c>
      <c r="B69" s="1207">
        <v>1504.314</v>
      </c>
      <c r="C69" s="1207">
        <v>-377.256</v>
      </c>
      <c r="D69" s="1208">
        <v>-122.111</v>
      </c>
    </row>
    <row r="70" spans="1:4" s="1197" customFormat="1" ht="12.75" customHeight="1">
      <c r="A70" s="1210" t="s">
        <v>63</v>
      </c>
      <c r="B70" s="1207">
        <v>3002.68</v>
      </c>
      <c r="C70" s="1207">
        <v>4488.863</v>
      </c>
      <c r="D70" s="1208">
        <v>5423.909</v>
      </c>
    </row>
    <row r="71" spans="1:4" s="1197" customFormat="1" ht="12.75" customHeight="1">
      <c r="A71" s="1210" t="s">
        <v>64</v>
      </c>
      <c r="B71" s="1207">
        <v>1498.366</v>
      </c>
      <c r="C71" s="1215">
        <v>4866.119</v>
      </c>
      <c r="D71" s="1208">
        <v>5546.02</v>
      </c>
    </row>
    <row r="72" spans="1:4" s="1197" customFormat="1" ht="7.5" customHeight="1">
      <c r="A72" s="1210"/>
      <c r="B72" s="1207"/>
      <c r="C72" s="1215"/>
      <c r="D72" s="1208"/>
    </row>
    <row r="73" spans="1:4" s="1197" customFormat="1" ht="12.75" customHeight="1">
      <c r="A73" s="1202" t="s">
        <v>65</v>
      </c>
      <c r="B73" s="1215">
        <v>8029.897</v>
      </c>
      <c r="C73" s="1215">
        <v>10297.864</v>
      </c>
      <c r="D73" s="1216">
        <v>12442.987</v>
      </c>
    </row>
    <row r="74" spans="1:4" s="1197" customFormat="1" ht="12.75" customHeight="1">
      <c r="A74" s="1202" t="s">
        <v>66</v>
      </c>
      <c r="B74" s="1215">
        <v>16464.663</v>
      </c>
      <c r="C74" s="1215">
        <v>20302.372</v>
      </c>
      <c r="D74" s="1216">
        <v>25236.786</v>
      </c>
    </row>
    <row r="75" spans="1:4" s="1197" customFormat="1" ht="12.75" customHeight="1">
      <c r="A75" s="1202" t="s">
        <v>67</v>
      </c>
      <c r="B75" s="1215">
        <v>16566.457</v>
      </c>
      <c r="C75" s="1215">
        <v>20394.366</v>
      </c>
      <c r="D75" s="1216">
        <v>25259.58</v>
      </c>
    </row>
    <row r="76" spans="1:4" s="1197" customFormat="1" ht="12.75" customHeight="1">
      <c r="A76" s="1202" t="s">
        <v>111</v>
      </c>
      <c r="B76" s="1207">
        <v>10382.751</v>
      </c>
      <c r="C76" s="1207">
        <v>13241.686</v>
      </c>
      <c r="D76" s="1208">
        <v>14415.051</v>
      </c>
    </row>
    <row r="77" spans="1:4" s="1197" customFormat="1" ht="12.75" customHeight="1">
      <c r="A77" s="1202" t="s">
        <v>68</v>
      </c>
      <c r="B77" s="1215">
        <v>5266.355</v>
      </c>
      <c r="C77" s="1215">
        <v>7058.463</v>
      </c>
      <c r="D77" s="1216">
        <v>8351.131</v>
      </c>
    </row>
    <row r="78" spans="1:4" s="1197" customFormat="1" ht="7.5" customHeight="1">
      <c r="A78" s="1210"/>
      <c r="B78" s="1215"/>
      <c r="C78" s="1215"/>
      <c r="D78" s="1201"/>
    </row>
    <row r="79" spans="1:4" s="1197" customFormat="1" ht="12.75" customHeight="1">
      <c r="A79" s="1569"/>
      <c r="B79" s="1207"/>
      <c r="C79" s="1568" t="s">
        <v>1091</v>
      </c>
      <c r="D79" s="1218"/>
    </row>
    <row r="80" spans="1:4" s="1197" customFormat="1" ht="12.75" customHeight="1">
      <c r="A80" s="1202" t="s">
        <v>65</v>
      </c>
      <c r="B80" s="1207">
        <v>23.24363971467907</v>
      </c>
      <c r="C80" s="1207">
        <v>26.90469704265715</v>
      </c>
      <c r="D80" s="1208">
        <v>29.66280792299839</v>
      </c>
    </row>
    <row r="81" spans="1:4" s="1197" customFormat="1" ht="12.75" customHeight="1">
      <c r="A81" s="1202" t="s">
        <v>66</v>
      </c>
      <c r="B81" s="1207">
        <v>47.65922835568215</v>
      </c>
      <c r="C81" s="1207">
        <v>53.042958025793055</v>
      </c>
      <c r="D81" s="1208">
        <v>60.1619157612087</v>
      </c>
    </row>
    <row r="82" spans="1:4" s="1197" customFormat="1" ht="12.75" customHeight="1">
      <c r="A82" s="1202" t="s">
        <v>67</v>
      </c>
      <c r="B82" s="1207">
        <v>47.95388506935059</v>
      </c>
      <c r="C82" s="1207">
        <v>53.283305995016796</v>
      </c>
      <c r="D82" s="1208">
        <v>60.21625432507578</v>
      </c>
    </row>
    <row r="83" spans="1:4" s="1197" customFormat="1" ht="12.75" customHeight="1">
      <c r="A83" s="1202" t="s">
        <v>59</v>
      </c>
      <c r="B83" s="1207">
        <v>29.67396078611635</v>
      </c>
      <c r="C83" s="1207">
        <v>35.94325578670903</v>
      </c>
      <c r="D83" s="1208">
        <v>43.624884258787446</v>
      </c>
    </row>
    <row r="84" spans="1:4" s="1197" customFormat="1" ht="12.75" customHeight="1">
      <c r="A84" s="1210" t="s">
        <v>60</v>
      </c>
      <c r="B84" s="1207">
        <v>2.2112366232295457</v>
      </c>
      <c r="C84" s="1207">
        <v>-0.8862338227755475</v>
      </c>
      <c r="D84" s="1208">
        <v>-0.8648017959522324</v>
      </c>
    </row>
    <row r="85" spans="1:4" s="1197" customFormat="1" ht="12.75" customHeight="1">
      <c r="A85" s="1210" t="s">
        <v>61</v>
      </c>
      <c r="B85" s="1207">
        <v>27.462724162886804</v>
      </c>
      <c r="C85" s="1207">
        <v>36.829489609484575</v>
      </c>
      <c r="D85" s="1208">
        <v>44.48968605473968</v>
      </c>
    </row>
    <row r="86" spans="1:4" s="1197" customFormat="1" ht="25.5" customHeight="1">
      <c r="A86" s="1227" t="s">
        <v>722</v>
      </c>
      <c r="B86" s="1207">
        <v>7.242107641026298</v>
      </c>
      <c r="C86" s="1207">
        <v>11.427368415992344</v>
      </c>
      <c r="D86" s="1208">
        <v>16.515247445361602</v>
      </c>
    </row>
    <row r="87" spans="1:4" s="1197" customFormat="1" ht="7.5" customHeight="1">
      <c r="A87" s="1226"/>
      <c r="B87" s="1207"/>
      <c r="C87" s="1207"/>
      <c r="D87" s="1229"/>
    </row>
    <row r="88" spans="1:4" s="1197" customFormat="1" ht="12.75" customHeight="1">
      <c r="A88" s="1569"/>
      <c r="B88" s="1207"/>
      <c r="C88" s="1571" t="s">
        <v>725</v>
      </c>
      <c r="D88" s="1229"/>
    </row>
    <row r="89" spans="1:4" s="1197" customFormat="1" ht="12.75" customHeight="1">
      <c r="A89" s="1202" t="s">
        <v>112</v>
      </c>
      <c r="B89" s="1230">
        <v>2.83</v>
      </c>
      <c r="C89" s="1230">
        <v>2.37</v>
      </c>
      <c r="D89" s="1231">
        <v>2.05</v>
      </c>
    </row>
    <row r="90" spans="1:4" s="1197" customFormat="1" ht="12.75" customHeight="1">
      <c r="A90" s="1202" t="s">
        <v>69</v>
      </c>
      <c r="B90" s="1230">
        <v>1.94</v>
      </c>
      <c r="C90" s="1230">
        <v>1.97</v>
      </c>
      <c r="D90" s="1218">
        <v>2.06</v>
      </c>
    </row>
    <row r="91" spans="1:4" s="1197" customFormat="1" ht="12.75" customHeight="1">
      <c r="A91" s="1202" t="s">
        <v>704</v>
      </c>
      <c r="B91" s="1230"/>
      <c r="C91" s="1230"/>
      <c r="D91" s="1231"/>
    </row>
    <row r="92" spans="1:4" s="1197" customFormat="1" ht="12.75" customHeight="1">
      <c r="A92" s="1210" t="s">
        <v>70</v>
      </c>
      <c r="B92" s="1230">
        <v>0.56</v>
      </c>
      <c r="C92" s="1230">
        <v>0.58</v>
      </c>
      <c r="D92" s="1201">
        <v>0.64</v>
      </c>
    </row>
    <row r="93" spans="1:4" s="1197" customFormat="1" ht="12.75" customHeight="1">
      <c r="A93" s="1210" t="s">
        <v>1232</v>
      </c>
      <c r="B93" s="1230">
        <v>3.12</v>
      </c>
      <c r="C93" s="1230">
        <v>3.16</v>
      </c>
      <c r="D93" s="1201">
        <v>3.25</v>
      </c>
    </row>
    <row r="94" spans="1:4" s="1197" customFormat="1" ht="12.75" customHeight="1">
      <c r="A94" s="1202" t="s">
        <v>71</v>
      </c>
      <c r="B94" s="1230"/>
      <c r="C94" s="1230"/>
      <c r="D94" s="1218"/>
    </row>
    <row r="95" spans="1:4" s="1197" customFormat="1" ht="12.75" customHeight="1">
      <c r="A95" s="1210" t="s">
        <v>72</v>
      </c>
      <c r="B95" s="1230">
        <v>9.04</v>
      </c>
      <c r="C95" s="1230">
        <v>9.04</v>
      </c>
      <c r="D95" s="1201">
        <v>8.25</v>
      </c>
    </row>
    <row r="96" spans="1:4" s="1197" customFormat="1" ht="12.75" customHeight="1">
      <c r="A96" s="1210" t="s">
        <v>73</v>
      </c>
      <c r="B96" s="1230">
        <v>13.45</v>
      </c>
      <c r="C96" s="1230">
        <v>12.73</v>
      </c>
      <c r="D96" s="1201">
        <v>10.91</v>
      </c>
    </row>
    <row r="97" spans="1:4" s="1197" customFormat="1" ht="12.75" customHeight="1">
      <c r="A97" s="1202" t="s">
        <v>74</v>
      </c>
      <c r="B97" s="1232">
        <v>5.66</v>
      </c>
      <c r="C97" s="1232">
        <v>4.55</v>
      </c>
      <c r="D97" s="1218">
        <v>3.32</v>
      </c>
    </row>
    <row r="98" spans="1:4" s="1197" customFormat="1" ht="12.75" customHeight="1">
      <c r="A98" s="1222"/>
      <c r="C98" s="1223"/>
      <c r="D98" s="1198"/>
    </row>
    <row r="99" spans="1:4" s="1197" customFormat="1" ht="17.25" customHeight="1">
      <c r="A99" s="1196" t="s">
        <v>113</v>
      </c>
      <c r="B99" s="1224"/>
      <c r="C99" s="1224"/>
      <c r="D99" s="1198"/>
    </row>
    <row r="100" spans="1:4" s="1197" customFormat="1" ht="12.75">
      <c r="A100" s="1196"/>
      <c r="B100" s="1224"/>
      <c r="C100" s="1224"/>
      <c r="D100" s="1198"/>
    </row>
    <row r="101" spans="1:4" s="1197" customFormat="1" ht="12.75">
      <c r="A101" s="1199" t="s">
        <v>75</v>
      </c>
      <c r="B101" s="1224"/>
      <c r="C101" s="1224"/>
      <c r="D101" s="1198"/>
    </row>
    <row r="102" spans="1:4" s="1197" customFormat="1" ht="14.25">
      <c r="A102" s="1569"/>
      <c r="B102" s="1224"/>
      <c r="C102" s="1568" t="s">
        <v>723</v>
      </c>
      <c r="D102" s="1198"/>
    </row>
    <row r="103" spans="1:4" s="1197" customFormat="1" ht="12.75">
      <c r="A103" s="1202" t="s">
        <v>76</v>
      </c>
      <c r="B103" s="1207">
        <v>10640.595735169021</v>
      </c>
      <c r="C103" s="1207">
        <v>12571.608967056916</v>
      </c>
      <c r="D103" s="1216">
        <v>14530.278777425046</v>
      </c>
    </row>
    <row r="104" spans="1:4" s="1197" customFormat="1" ht="12.75" customHeight="1">
      <c r="A104" s="1202" t="s">
        <v>114</v>
      </c>
      <c r="B104" s="1207">
        <v>7047.874888921439</v>
      </c>
      <c r="C104" s="1207">
        <v>6427.880748638169</v>
      </c>
      <c r="D104" s="1216">
        <v>5147.672130779219</v>
      </c>
    </row>
    <row r="105" spans="1:4" s="1197" customFormat="1" ht="12.75">
      <c r="A105" s="1202" t="s">
        <v>77</v>
      </c>
      <c r="B105" s="1207">
        <v>3592.7208462475814</v>
      </c>
      <c r="C105" s="1207">
        <v>6143.728218418749</v>
      </c>
      <c r="D105" s="1216">
        <v>9382.606646645829</v>
      </c>
    </row>
    <row r="106" spans="1:4" s="1197" customFormat="1" ht="12.75">
      <c r="A106" s="1202" t="s">
        <v>78</v>
      </c>
      <c r="B106" s="1207">
        <v>3437.271703939313</v>
      </c>
      <c r="C106" s="1207">
        <v>3089.27843219448</v>
      </c>
      <c r="D106" s="1208">
        <v>3912.084946672885</v>
      </c>
    </row>
    <row r="107" spans="1:4" s="1197" customFormat="1" ht="12.75">
      <c r="A107" s="1202"/>
      <c r="B107" s="1207"/>
      <c r="C107" s="1207"/>
      <c r="D107" s="1208"/>
    </row>
    <row r="108" spans="1:4" s="1197" customFormat="1" ht="12.75" customHeight="1">
      <c r="A108" s="1202" t="s">
        <v>79</v>
      </c>
      <c r="B108" s="1207">
        <v>112.49105592416468</v>
      </c>
      <c r="C108" s="1207">
        <v>111.78081733327853</v>
      </c>
      <c r="D108" s="1216">
        <v>111.4427424958147</v>
      </c>
    </row>
    <row r="109" spans="1:4" s="1197" customFormat="1" ht="12.75" customHeight="1">
      <c r="A109" s="1202" t="s">
        <v>80</v>
      </c>
      <c r="B109" s="1207">
        <v>14.33066031954261</v>
      </c>
      <c r="C109" s="1207">
        <v>20.975710997253454</v>
      </c>
      <c r="D109" s="1216">
        <v>24.526181335122555</v>
      </c>
    </row>
    <row r="110" spans="1:4" s="1197" customFormat="1" ht="12.75">
      <c r="A110" s="1202"/>
      <c r="B110" s="1207"/>
      <c r="C110" s="1207"/>
      <c r="D110" s="1233"/>
    </row>
    <row r="111" spans="1:4" s="1197" customFormat="1" ht="14.25">
      <c r="A111" s="1569"/>
      <c r="B111" s="1207"/>
      <c r="C111" s="1568" t="s">
        <v>1091</v>
      </c>
      <c r="D111" s="1233"/>
    </row>
    <row r="112" spans="1:4" s="1197" customFormat="1" ht="12.75" customHeight="1">
      <c r="A112" s="1202" t="s">
        <v>81</v>
      </c>
      <c r="B112" s="1207">
        <v>60.24086612156292</v>
      </c>
      <c r="C112" s="1207">
        <v>64.2396138308244</v>
      </c>
      <c r="D112" s="1216">
        <v>67.74740463569222</v>
      </c>
    </row>
    <row r="113" spans="1:4" s="1197" customFormat="1" ht="12.75" customHeight="1">
      <c r="A113" s="1202" t="s">
        <v>82</v>
      </c>
      <c r="B113" s="1207">
        <v>39.90096966298264</v>
      </c>
      <c r="C113" s="1207">
        <v>32.845801848048914</v>
      </c>
      <c r="D113" s="1208">
        <v>24.001014166197383</v>
      </c>
    </row>
    <row r="114" spans="1:4" s="1197" customFormat="1" ht="12.75" customHeight="1">
      <c r="A114" s="1202" t="s">
        <v>77</v>
      </c>
      <c r="B114" s="1207">
        <v>20.339896458580277</v>
      </c>
      <c r="C114" s="1207">
        <v>31.39381198277549</v>
      </c>
      <c r="D114" s="1216">
        <v>43.74639046949485</v>
      </c>
    </row>
    <row r="115" spans="1:4" s="1197" customFormat="1" ht="12.75" customHeight="1">
      <c r="A115" s="1202" t="s">
        <v>83</v>
      </c>
      <c r="B115" s="1207">
        <v>8.632913897431605</v>
      </c>
      <c r="C115" s="1207">
        <v>13.474715742905383</v>
      </c>
      <c r="D115" s="1216">
        <v>16.615851310789097</v>
      </c>
    </row>
    <row r="116" spans="1:4" s="1197" customFormat="1" ht="12.75" customHeight="1">
      <c r="A116" s="1202" t="s">
        <v>78</v>
      </c>
      <c r="B116" s="1207">
        <v>19.45983380010024</v>
      </c>
      <c r="C116" s="1207">
        <v>15.785891369999176</v>
      </c>
      <c r="D116" s="1208">
        <v>18.263225789871072</v>
      </c>
    </row>
    <row r="117" spans="1:4" s="1197" customFormat="1" ht="12.75">
      <c r="A117" s="1202"/>
      <c r="B117" s="1207"/>
      <c r="C117" s="1207"/>
      <c r="D117" s="1228"/>
    </row>
    <row r="118" spans="1:4" s="1197" customFormat="1" ht="14.25">
      <c r="A118" s="1234" t="s">
        <v>115</v>
      </c>
      <c r="B118" s="1207"/>
      <c r="C118" s="1207"/>
      <c r="D118" s="1228"/>
    </row>
    <row r="119" spans="2:4" s="1197" customFormat="1" ht="12.75">
      <c r="B119" s="1207"/>
      <c r="C119" s="1570" t="s">
        <v>724</v>
      </c>
      <c r="D119" s="1228"/>
    </row>
    <row r="120" spans="1:4" s="1197" customFormat="1" ht="12.75">
      <c r="A120" s="1202" t="s">
        <v>84</v>
      </c>
      <c r="B120" s="1207">
        <v>-1630.2298744056748</v>
      </c>
      <c r="C120" s="1207">
        <v>-1131.2923188864231</v>
      </c>
      <c r="D120" s="1216">
        <v>-2530.635667034569</v>
      </c>
    </row>
    <row r="121" spans="1:4" s="1197" customFormat="1" ht="12.75">
      <c r="A121" s="1202" t="s">
        <v>85</v>
      </c>
      <c r="B121" s="1207">
        <v>-2199.577704094935</v>
      </c>
      <c r="C121" s="1207">
        <v>-2953.490419767313</v>
      </c>
      <c r="D121" s="1216">
        <v>-4369.107950006714</v>
      </c>
    </row>
    <row r="122" spans="1:4" s="1197" customFormat="1" ht="12.75">
      <c r="A122" s="1202" t="s">
        <v>86</v>
      </c>
      <c r="B122" s="1207">
        <v>6668.220875536218</v>
      </c>
      <c r="C122" s="1207">
        <v>7984.871856960974</v>
      </c>
      <c r="D122" s="1216">
        <v>9454.11700460457</v>
      </c>
    </row>
    <row r="123" spans="1:4" s="1197" customFormat="1" ht="12.75">
      <c r="A123" s="1202" t="s">
        <v>87</v>
      </c>
      <c r="B123" s="1207">
        <v>9.984905541179113</v>
      </c>
      <c r="C123" s="1207">
        <v>19.745161505599924</v>
      </c>
      <c r="D123" s="1208">
        <v>18.400359754837545</v>
      </c>
    </row>
    <row r="124" spans="1:4" s="1197" customFormat="1" ht="12.75">
      <c r="A124" s="1202" t="s">
        <v>88</v>
      </c>
      <c r="B124" s="1207">
        <v>8867.798579631153</v>
      </c>
      <c r="C124" s="1207">
        <v>10938.362276728287</v>
      </c>
      <c r="D124" s="1216">
        <v>13823.224954611283</v>
      </c>
    </row>
    <row r="125" spans="1:4" s="1197" customFormat="1" ht="12.75">
      <c r="A125" s="1202" t="s">
        <v>89</v>
      </c>
      <c r="B125" s="1207">
        <v>14.354068108438906</v>
      </c>
      <c r="C125" s="1207">
        <v>23.34924139857106</v>
      </c>
      <c r="D125" s="1208">
        <v>26.373808115869718</v>
      </c>
    </row>
    <row r="126" spans="1:4" s="1197" customFormat="1" ht="12.75">
      <c r="A126" s="1202" t="s">
        <v>90</v>
      </c>
      <c r="B126" s="1207">
        <v>2324.8931363423826</v>
      </c>
      <c r="C126" s="1207">
        <v>2910.855191146718</v>
      </c>
      <c r="D126" s="1216">
        <v>2873.5917033994215</v>
      </c>
    </row>
    <row r="127" spans="1:4" s="1197" customFormat="1" ht="12.75">
      <c r="A127" s="1202" t="s">
        <v>91</v>
      </c>
      <c r="B127" s="1207">
        <v>2325.114337735142</v>
      </c>
      <c r="C127" s="1207">
        <v>2910.909019751454</v>
      </c>
      <c r="D127" s="1216">
        <v>2874.641552021234</v>
      </c>
    </row>
    <row r="128" spans="1:4" s="1197" customFormat="1" ht="12.75">
      <c r="A128" s="1202" t="s">
        <v>92</v>
      </c>
      <c r="B128" s="1207">
        <v>1850.5498613339741</v>
      </c>
      <c r="C128" s="1207">
        <v>2727.4599451011045</v>
      </c>
      <c r="D128" s="1216">
        <v>1789.0446540673101</v>
      </c>
    </row>
    <row r="129" spans="1:4" s="1197" customFormat="1" ht="12.75" customHeight="1">
      <c r="A129" s="1202" t="s">
        <v>93</v>
      </c>
      <c r="B129" s="1207">
        <v>113.51465768032378</v>
      </c>
      <c r="C129" s="1207">
        <v>241.09241259463815</v>
      </c>
      <c r="D129" s="1208">
        <v>70.69546507118251</v>
      </c>
    </row>
    <row r="130" spans="1:4" s="1197" customFormat="1" ht="12.75" customHeight="1">
      <c r="A130" s="1202" t="s">
        <v>94</v>
      </c>
      <c r="B130" s="1207">
        <v>5.720789348913197</v>
      </c>
      <c r="C130" s="1207">
        <v>6.014688675371906</v>
      </c>
      <c r="D130" s="1208">
        <v>5.327697217005388</v>
      </c>
    </row>
    <row r="131" spans="1:4" s="1197" customFormat="1" ht="9.75" customHeight="1">
      <c r="A131" s="1202"/>
      <c r="B131" s="1207"/>
      <c r="C131" s="1207"/>
      <c r="D131" s="1208"/>
    </row>
    <row r="132" spans="1:4" s="1197" customFormat="1" ht="14.25">
      <c r="A132" s="1569"/>
      <c r="B132" s="1207"/>
      <c r="C132" s="1570" t="s">
        <v>1091</v>
      </c>
      <c r="D132" s="1228"/>
    </row>
    <row r="133" spans="1:4" s="1197" customFormat="1" ht="12.75">
      <c r="A133" s="1202" t="s">
        <v>95</v>
      </c>
      <c r="B133" s="1207">
        <v>-9.22941365837771</v>
      </c>
      <c r="C133" s="1207">
        <v>-5.780786046199702</v>
      </c>
      <c r="D133" s="1208">
        <v>-11.79908528571865</v>
      </c>
    </row>
    <row r="134" spans="1:4" s="1197" customFormat="1" ht="12.75">
      <c r="A134" s="1202" t="s">
        <v>96</v>
      </c>
      <c r="B134" s="1207">
        <v>-12.452730025106339</v>
      </c>
      <c r="C134" s="1207">
        <v>-15.092028754320118</v>
      </c>
      <c r="D134" s="1208">
        <v>-20.37095975377968</v>
      </c>
    </row>
    <row r="135" spans="1:4" s="1197" customFormat="1" ht="12.75">
      <c r="A135" s="1202" t="s">
        <v>86</v>
      </c>
      <c r="B135" s="1207">
        <v>37.751589387472166</v>
      </c>
      <c r="C135" s="1207">
        <v>40.801864417190345</v>
      </c>
      <c r="D135" s="1208">
        <v>44.07980741424066</v>
      </c>
    </row>
    <row r="136" spans="1:4" s="1197" customFormat="1" ht="12.75">
      <c r="A136" s="1202" t="s">
        <v>88</v>
      </c>
      <c r="B136" s="1207">
        <v>50.2043194125785</v>
      </c>
      <c r="C136" s="1207">
        <v>55.89389317151047</v>
      </c>
      <c r="D136" s="1208">
        <v>64.45076716802033</v>
      </c>
    </row>
    <row r="137" spans="1:4" s="1197" customFormat="1" ht="12.75">
      <c r="A137" s="1202" t="s">
        <v>97</v>
      </c>
      <c r="B137" s="1207">
        <v>2.962147374039495</v>
      </c>
      <c r="C137" s="1207">
        <v>3.538531704892748</v>
      </c>
      <c r="D137" s="1208">
        <v>3.1090609723249782</v>
      </c>
    </row>
    <row r="138" spans="1:4" s="1197" customFormat="1" ht="12.75">
      <c r="A138" s="1202" t="s">
        <v>98</v>
      </c>
      <c r="B138" s="1207">
        <v>4.523137712865218</v>
      </c>
      <c r="C138" s="1207">
        <v>3.648581066719213</v>
      </c>
      <c r="D138" s="1208">
        <v>4.158491371551383</v>
      </c>
    </row>
    <row r="139" spans="1:4" s="1197" customFormat="1" ht="12.75">
      <c r="A139" s="1202" t="s">
        <v>99</v>
      </c>
      <c r="B139" s="1207">
        <v>-3.2069048756283793</v>
      </c>
      <c r="C139" s="1207">
        <v>1.2179451613390457</v>
      </c>
      <c r="D139" s="1208">
        <v>1.1523635188730017</v>
      </c>
    </row>
    <row r="140" spans="1:4" s="1197" customFormat="1" ht="12.75">
      <c r="A140" s="1202" t="s">
        <v>100</v>
      </c>
      <c r="B140" s="1207">
        <v>3.4680738683175156</v>
      </c>
      <c r="C140" s="1207">
        <v>4.554765841888631</v>
      </c>
      <c r="D140" s="1208">
        <v>4.310449976863049</v>
      </c>
    </row>
    <row r="141" spans="1:4" s="1197" customFormat="1" ht="12.75">
      <c r="A141" s="1202" t="s">
        <v>90</v>
      </c>
      <c r="B141" s="1207">
        <v>13.162193138344739</v>
      </c>
      <c r="C141" s="1207">
        <v>14.874167171975888</v>
      </c>
      <c r="D141" s="1208">
        <v>13.398117329340614</v>
      </c>
    </row>
    <row r="142" spans="1:4" s="1197" customFormat="1" ht="12.75">
      <c r="A142" s="1202" t="s">
        <v>91</v>
      </c>
      <c r="B142" s="1207">
        <v>13.163445452013894</v>
      </c>
      <c r="C142" s="1207">
        <v>14.874442230545586</v>
      </c>
      <c r="D142" s="1208">
        <v>13.403012247082913</v>
      </c>
    </row>
    <row r="143" spans="1:4" s="1197" customFormat="1" ht="12.75">
      <c r="A143" s="1202" t="s">
        <v>92</v>
      </c>
      <c r="B143" s="1207">
        <v>10.476737320208507</v>
      </c>
      <c r="C143" s="1207">
        <v>13.937036545717055</v>
      </c>
      <c r="D143" s="1208">
        <v>8.341418216884263</v>
      </c>
    </row>
    <row r="144" spans="1:4" s="1197" customFormat="1" ht="12.75">
      <c r="A144" s="1222"/>
      <c r="B144" s="1207"/>
      <c r="C144" s="1207"/>
      <c r="D144" s="1198"/>
    </row>
    <row r="145" spans="1:4" s="1197" customFormat="1" ht="12.75">
      <c r="A145" s="1234" t="s">
        <v>101</v>
      </c>
      <c r="B145" s="1207"/>
      <c r="C145" s="1207"/>
      <c r="D145" s="1198"/>
    </row>
    <row r="146" spans="1:6" s="1197" customFormat="1" ht="12.75">
      <c r="A146" s="1202" t="s">
        <v>102</v>
      </c>
      <c r="B146" s="1614" t="s">
        <v>103</v>
      </c>
      <c r="C146" s="1615"/>
      <c r="D146" s="1616"/>
      <c r="E146" s="1235"/>
      <c r="F146" s="1235"/>
    </row>
    <row r="147" spans="1:4" s="1197" customFormat="1" ht="14.25">
      <c r="A147" s="1202" t="s">
        <v>116</v>
      </c>
      <c r="B147" s="1230">
        <v>1.54856</v>
      </c>
      <c r="C147" s="1230">
        <v>1.43589</v>
      </c>
      <c r="D147" s="1236">
        <v>1.6579</v>
      </c>
    </row>
    <row r="148" spans="1:4" s="1197" customFormat="1" ht="12.75">
      <c r="A148" s="1202" t="s">
        <v>104</v>
      </c>
      <c r="B148" s="1207">
        <v>126.8438025496982</v>
      </c>
      <c r="C148" s="1207">
        <v>127.93600896306079</v>
      </c>
      <c r="D148" s="1208">
        <v>124.06645022865938</v>
      </c>
    </row>
    <row r="149" spans="1:4" s="1197" customFormat="1" ht="12.75" customHeight="1">
      <c r="A149" s="1237" t="s">
        <v>710</v>
      </c>
      <c r="B149" s="1238">
        <v>140.09829836457888</v>
      </c>
      <c r="C149" s="1238">
        <v>141.8579683623295</v>
      </c>
      <c r="D149" s="1239">
        <v>141.8355260915092</v>
      </c>
    </row>
    <row r="151" s="1241" customFormat="1" ht="14.25">
      <c r="A151" s="1240" t="s">
        <v>1092</v>
      </c>
    </row>
    <row r="152" s="1241" customFormat="1" ht="14.25">
      <c r="A152" s="1240" t="s">
        <v>726</v>
      </c>
    </row>
    <row r="153" s="1241" customFormat="1" ht="14.25">
      <c r="A153" s="1240" t="s">
        <v>1093</v>
      </c>
    </row>
    <row r="154" s="1241" customFormat="1" ht="12.75">
      <c r="A154" s="1242" t="s">
        <v>709</v>
      </c>
    </row>
    <row r="155" s="1241" customFormat="1" ht="14.25">
      <c r="A155" s="1240" t="s">
        <v>1094</v>
      </c>
    </row>
    <row r="156" s="1241" customFormat="1" ht="14.25">
      <c r="A156" s="1240" t="s">
        <v>1095</v>
      </c>
    </row>
    <row r="157" s="1241" customFormat="1" ht="14.25">
      <c r="A157" s="1240" t="s">
        <v>1096</v>
      </c>
    </row>
    <row r="158" s="1241" customFormat="1" ht="14.25">
      <c r="A158" s="1240" t="s">
        <v>1097</v>
      </c>
    </row>
    <row r="159" s="1241" customFormat="1" ht="14.25">
      <c r="A159" s="1240" t="s">
        <v>1098</v>
      </c>
    </row>
    <row r="160" s="1241" customFormat="1" ht="14.25">
      <c r="A160" s="1240" t="s">
        <v>1437</v>
      </c>
    </row>
    <row r="161" s="1241" customFormat="1" ht="14.25">
      <c r="A161" s="1240" t="s">
        <v>1099</v>
      </c>
    </row>
    <row r="162" s="1241" customFormat="1" ht="14.25">
      <c r="A162" s="1240" t="s">
        <v>757</v>
      </c>
    </row>
    <row r="163" s="1241" customFormat="1" ht="14.25">
      <c r="A163" s="1240" t="s">
        <v>1100</v>
      </c>
    </row>
    <row r="164" s="1241" customFormat="1" ht="14.25">
      <c r="A164" s="1240" t="s">
        <v>758</v>
      </c>
    </row>
    <row r="165" s="1241" customFormat="1" ht="14.25">
      <c r="A165" s="1240" t="s">
        <v>1101</v>
      </c>
    </row>
    <row r="166" s="1241" customFormat="1" ht="12.75">
      <c r="A166" s="1242" t="s">
        <v>1102</v>
      </c>
    </row>
    <row r="167" s="1241" customFormat="1" ht="14.25">
      <c r="A167" s="1240" t="s">
        <v>1103</v>
      </c>
    </row>
    <row r="168" s="1241" customFormat="1" ht="14.25">
      <c r="A168" s="1240" t="s">
        <v>759</v>
      </c>
    </row>
    <row r="169" s="1241" customFormat="1" ht="14.25">
      <c r="A169" s="1240" t="s">
        <v>1104</v>
      </c>
    </row>
    <row r="170" ht="11.25">
      <c r="A170" s="1243"/>
    </row>
    <row r="177" ht="12" customHeight="1"/>
    <row r="178" ht="23.25" customHeight="1"/>
    <row r="181" ht="15" customHeight="1"/>
  </sheetData>
  <mergeCells count="5">
    <mergeCell ref="B146:D146"/>
    <mergeCell ref="B3:D3"/>
    <mergeCell ref="B4:B5"/>
    <mergeCell ref="C4:C5"/>
    <mergeCell ref="D4:D5"/>
  </mergeCells>
  <printOptions horizontalCentered="1"/>
  <pageMargins left="0.7874015748031497" right="0.7874015748031497" top="0.7874015748031497" bottom="0.7874015748031497" header="0" footer="0.1968503937007874"/>
  <pageSetup horizontalDpi="600" verticalDpi="600" orientation="portrait" paperSize="9" scale="64" r:id="rId1"/>
  <rowBreaks count="1" manualBreakCount="1">
    <brk id="87" max="5" man="1"/>
  </rowBreaks>
</worksheet>
</file>

<file path=xl/worksheets/sheet20.xml><?xml version="1.0" encoding="utf-8"?>
<worksheet xmlns="http://schemas.openxmlformats.org/spreadsheetml/2006/main" xmlns:r="http://schemas.openxmlformats.org/officeDocument/2006/relationships">
  <sheetPr>
    <pageSetUpPr fitToPage="1"/>
  </sheetPr>
  <dimension ref="A1:DR217"/>
  <sheetViews>
    <sheetView view="pageBreakPreview" zoomScaleSheetLayoutView="100" workbookViewId="0" topLeftCell="A1">
      <pane xSplit="1" ySplit="3" topLeftCell="B4" activePane="bottomRight" state="frozen"/>
      <selection pane="topLeft" activeCell="B22" sqref="B22"/>
      <selection pane="topRight" activeCell="B22" sqref="B22"/>
      <selection pane="bottomLeft" activeCell="B22" sqref="B22"/>
      <selection pane="bottomRight" activeCell="A11" sqref="A11"/>
    </sheetView>
  </sheetViews>
  <sheetFormatPr defaultColWidth="9.00390625" defaultRowHeight="12.75"/>
  <cols>
    <col min="1" max="1" width="46.25390625" style="237" customWidth="1"/>
    <col min="2" max="3" width="9.125" style="237" customWidth="1"/>
    <col min="4" max="9" width="9.75390625" style="237" bestFit="1" customWidth="1"/>
    <col min="10" max="16384" width="9.125" style="237" customWidth="1"/>
  </cols>
  <sheetData>
    <row r="1" spans="1:122" s="229" customFormat="1" ht="36">
      <c r="A1" s="275" t="s">
        <v>981</v>
      </c>
      <c r="B1" s="266"/>
      <c r="C1" s="266"/>
      <c r="D1" s="266"/>
      <c r="E1" s="266"/>
      <c r="F1" s="266"/>
      <c r="G1" s="266"/>
      <c r="H1" s="266"/>
      <c r="I1" s="266"/>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c r="AQ1" s="267"/>
      <c r="AR1" s="267"/>
      <c r="AS1" s="267"/>
      <c r="AT1" s="267"/>
      <c r="AU1" s="267"/>
      <c r="AV1" s="267"/>
      <c r="AW1" s="267"/>
      <c r="AX1" s="267"/>
      <c r="AY1" s="267"/>
      <c r="AZ1" s="267"/>
      <c r="BA1" s="267"/>
      <c r="BB1" s="267"/>
      <c r="BC1" s="267"/>
      <c r="BD1" s="267"/>
      <c r="BE1" s="267"/>
      <c r="BF1" s="267"/>
      <c r="BG1" s="267"/>
      <c r="BH1" s="267"/>
      <c r="BI1" s="267"/>
      <c r="BJ1" s="267"/>
      <c r="BK1" s="267"/>
      <c r="BL1" s="267"/>
      <c r="BM1" s="267"/>
      <c r="BN1" s="267"/>
      <c r="BO1" s="267"/>
      <c r="BP1" s="267"/>
      <c r="BQ1" s="267"/>
      <c r="BR1" s="267"/>
      <c r="BS1" s="267"/>
      <c r="BT1" s="267"/>
      <c r="BU1" s="267"/>
      <c r="BV1" s="267"/>
      <c r="BW1" s="267"/>
      <c r="BX1" s="267"/>
      <c r="BY1" s="267"/>
      <c r="BZ1" s="267"/>
      <c r="CA1" s="267"/>
      <c r="CB1" s="267"/>
      <c r="CC1" s="267"/>
      <c r="CD1" s="267"/>
      <c r="CE1" s="267"/>
      <c r="CF1" s="267"/>
      <c r="CG1" s="267"/>
      <c r="CH1" s="267"/>
      <c r="CI1" s="267"/>
      <c r="CJ1" s="267"/>
      <c r="CK1" s="267"/>
      <c r="CL1" s="267"/>
      <c r="CM1" s="267"/>
      <c r="CN1" s="267"/>
      <c r="CO1" s="267"/>
      <c r="CP1" s="267"/>
      <c r="CQ1" s="267"/>
      <c r="CR1" s="267"/>
      <c r="CS1" s="267"/>
      <c r="CT1" s="267"/>
      <c r="CU1" s="267"/>
      <c r="CV1" s="267"/>
      <c r="CW1" s="267"/>
      <c r="CX1" s="267"/>
      <c r="CY1" s="267"/>
      <c r="CZ1" s="267"/>
      <c r="DA1" s="267"/>
      <c r="DB1" s="267"/>
      <c r="DC1" s="267"/>
      <c r="DD1" s="267"/>
      <c r="DE1" s="267"/>
      <c r="DF1" s="267"/>
      <c r="DG1" s="267"/>
      <c r="DH1" s="267"/>
      <c r="DI1" s="267"/>
      <c r="DJ1" s="267"/>
      <c r="DK1" s="267"/>
      <c r="DL1" s="267"/>
      <c r="DM1" s="267"/>
      <c r="DN1" s="267"/>
      <c r="DO1" s="267"/>
      <c r="DP1" s="267"/>
      <c r="DQ1" s="267"/>
      <c r="DR1" s="268"/>
    </row>
    <row r="2" spans="1:103" s="229" customFormat="1" ht="12">
      <c r="A2" s="269"/>
      <c r="B2" s="270"/>
      <c r="C2" s="270"/>
      <c r="D2" s="270"/>
      <c r="E2" s="270"/>
      <c r="F2" s="270"/>
      <c r="G2" s="271"/>
      <c r="H2" s="270"/>
      <c r="I2" s="233" t="s">
        <v>663</v>
      </c>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272"/>
      <c r="AS2" s="272"/>
      <c r="AT2" s="272"/>
      <c r="AU2" s="272"/>
      <c r="AV2" s="272"/>
      <c r="AW2" s="272"/>
      <c r="AX2" s="272"/>
      <c r="AY2" s="272"/>
      <c r="AZ2" s="272"/>
      <c r="BA2" s="272"/>
      <c r="BB2" s="272"/>
      <c r="BC2" s="272"/>
      <c r="BD2" s="272"/>
      <c r="BE2" s="272"/>
      <c r="BF2" s="272"/>
      <c r="BG2" s="272"/>
      <c r="BH2" s="272"/>
      <c r="BI2" s="272"/>
      <c r="BJ2" s="272"/>
      <c r="BK2" s="272"/>
      <c r="BL2" s="272"/>
      <c r="BM2" s="272"/>
      <c r="BN2" s="272"/>
      <c r="BO2" s="272"/>
      <c r="BP2" s="272"/>
      <c r="BQ2" s="272"/>
      <c r="BR2" s="272"/>
      <c r="BS2" s="272"/>
      <c r="BT2" s="272"/>
      <c r="BU2" s="272"/>
      <c r="BV2" s="272"/>
      <c r="BW2" s="272"/>
      <c r="BX2" s="272"/>
      <c r="BY2" s="272"/>
      <c r="BZ2" s="272"/>
      <c r="CA2" s="272"/>
      <c r="CB2" s="272"/>
      <c r="CC2" s="272"/>
      <c r="CD2" s="272"/>
      <c r="CE2" s="272"/>
      <c r="CF2" s="272"/>
      <c r="CG2" s="272"/>
      <c r="CH2" s="272"/>
      <c r="CI2" s="272"/>
      <c r="CJ2" s="272"/>
      <c r="CK2" s="272"/>
      <c r="CL2" s="272"/>
      <c r="CM2" s="272"/>
      <c r="CN2" s="272"/>
      <c r="CO2" s="272"/>
      <c r="CP2" s="272"/>
      <c r="CQ2" s="272"/>
      <c r="CR2" s="272"/>
      <c r="CS2" s="272"/>
      <c r="CT2" s="272"/>
      <c r="CU2" s="272"/>
      <c r="CV2" s="272"/>
      <c r="CW2" s="272"/>
      <c r="CX2" s="273" t="s">
        <v>822</v>
      </c>
      <c r="CY2" s="274"/>
    </row>
    <row r="3" spans="1:9" ht="19.5" customHeight="1">
      <c r="A3" s="236"/>
      <c r="B3" s="1534">
        <v>38077</v>
      </c>
      <c r="C3" s="1534">
        <v>38168</v>
      </c>
      <c r="D3" s="1534">
        <v>38260</v>
      </c>
      <c r="E3" s="1534">
        <v>38352</v>
      </c>
      <c r="F3" s="1534">
        <v>38442</v>
      </c>
      <c r="G3" s="1534">
        <v>38533</v>
      </c>
      <c r="H3" s="1534">
        <v>38625</v>
      </c>
      <c r="I3" s="1534">
        <v>38717</v>
      </c>
    </row>
    <row r="4" spans="1:9" ht="12.75">
      <c r="A4" s="241"/>
      <c r="B4" s="245">
        <v>0</v>
      </c>
      <c r="C4" s="245">
        <v>0</v>
      </c>
      <c r="D4" s="245">
        <v>0</v>
      </c>
      <c r="E4" s="245">
        <v>0</v>
      </c>
      <c r="F4" s="245">
        <v>0</v>
      </c>
      <c r="G4" s="239">
        <v>0</v>
      </c>
      <c r="H4" s="245">
        <v>0</v>
      </c>
      <c r="I4" s="240">
        <v>0</v>
      </c>
    </row>
    <row r="5" spans="1:9" ht="12.75">
      <c r="A5" s="241" t="s">
        <v>1285</v>
      </c>
      <c r="B5" s="242">
        <v>1.59999</v>
      </c>
      <c r="C5" s="242">
        <v>1.60907</v>
      </c>
      <c r="D5" s="242">
        <v>1.57614</v>
      </c>
      <c r="E5" s="242">
        <v>1.43589</v>
      </c>
      <c r="F5" s="242">
        <v>1.50866</v>
      </c>
      <c r="G5" s="242">
        <v>1.61746</v>
      </c>
      <c r="H5" s="242">
        <v>1.62417</v>
      </c>
      <c r="I5" s="243">
        <v>1.6579</v>
      </c>
    </row>
    <row r="6" spans="1:9" ht="12.75">
      <c r="A6" s="241" t="s">
        <v>1286</v>
      </c>
      <c r="B6" s="242">
        <v>1.95583</v>
      </c>
      <c r="C6" s="242">
        <v>1.95583</v>
      </c>
      <c r="D6" s="242">
        <v>1.95583</v>
      </c>
      <c r="E6" s="242">
        <v>1.95583</v>
      </c>
      <c r="F6" s="242">
        <v>1.95583</v>
      </c>
      <c r="G6" s="242">
        <v>1.95583</v>
      </c>
      <c r="H6" s="242">
        <v>1.95583</v>
      </c>
      <c r="I6" s="243">
        <v>1.95583</v>
      </c>
    </row>
    <row r="7" spans="1:9" ht="12.75">
      <c r="A7" s="241" t="s">
        <v>660</v>
      </c>
      <c r="B7" s="245">
        <v>0</v>
      </c>
      <c r="C7" s="245">
        <v>0</v>
      </c>
      <c r="D7" s="245">
        <v>0</v>
      </c>
      <c r="E7" s="245">
        <v>0</v>
      </c>
      <c r="F7" s="245">
        <v>0</v>
      </c>
      <c r="G7" s="245">
        <v>0</v>
      </c>
      <c r="H7" s="245">
        <v>0</v>
      </c>
      <c r="I7" s="246">
        <v>0</v>
      </c>
    </row>
    <row r="8" spans="1:9" ht="12.75">
      <c r="A8" s="247" t="s">
        <v>665</v>
      </c>
      <c r="B8" s="248">
        <v>7981606</v>
      </c>
      <c r="C8" s="248">
        <v>8170096</v>
      </c>
      <c r="D8" s="248">
        <v>8557372</v>
      </c>
      <c r="E8" s="248">
        <v>9922885</v>
      </c>
      <c r="F8" s="248">
        <v>9821678</v>
      </c>
      <c r="G8" s="248">
        <v>10504066</v>
      </c>
      <c r="H8" s="248">
        <v>10884435</v>
      </c>
      <c r="I8" s="249">
        <v>11318830</v>
      </c>
    </row>
    <row r="9" spans="1:9" ht="12.75">
      <c r="A9" s="241" t="s">
        <v>702</v>
      </c>
      <c r="B9" s="251">
        <v>8532053</v>
      </c>
      <c r="C9" s="251">
        <v>10061595</v>
      </c>
      <c r="D9" s="251">
        <v>10347053</v>
      </c>
      <c r="E9" s="251">
        <v>11571243</v>
      </c>
      <c r="F9" s="251">
        <v>11546834</v>
      </c>
      <c r="G9" s="251">
        <v>12974365</v>
      </c>
      <c r="H9" s="251">
        <v>12775247</v>
      </c>
      <c r="I9" s="252">
        <v>13343004</v>
      </c>
    </row>
    <row r="10" spans="1:9" ht="12.75">
      <c r="A10" s="241" t="s">
        <v>703</v>
      </c>
      <c r="B10" s="251">
        <v>10517298</v>
      </c>
      <c r="C10" s="251">
        <v>11975702</v>
      </c>
      <c r="D10" s="251">
        <v>12185992</v>
      </c>
      <c r="E10" s="251">
        <v>13264707</v>
      </c>
      <c r="F10" s="251">
        <v>13219908</v>
      </c>
      <c r="G10" s="251">
        <v>14599450</v>
      </c>
      <c r="H10" s="251">
        <v>14297481</v>
      </c>
      <c r="I10" s="252">
        <v>14437360</v>
      </c>
    </row>
    <row r="11" spans="1:9" ht="12.75">
      <c r="A11" s="241" t="s">
        <v>982</v>
      </c>
      <c r="B11" s="251">
        <v>11694</v>
      </c>
      <c r="C11" s="251">
        <v>5477</v>
      </c>
      <c r="D11" s="251">
        <v>9151</v>
      </c>
      <c r="E11" s="251">
        <v>8050</v>
      </c>
      <c r="F11" s="251">
        <v>7185</v>
      </c>
      <c r="G11" s="251">
        <v>8989</v>
      </c>
      <c r="H11" s="251">
        <v>8488</v>
      </c>
      <c r="I11" s="252">
        <v>10154</v>
      </c>
    </row>
    <row r="12" spans="1:9" ht="12.75">
      <c r="A12" s="241" t="s">
        <v>955</v>
      </c>
      <c r="B12" s="251">
        <v>10472</v>
      </c>
      <c r="C12" s="251">
        <v>4499</v>
      </c>
      <c r="D12" s="251">
        <v>7752</v>
      </c>
      <c r="E12" s="251">
        <v>7045</v>
      </c>
      <c r="F12" s="251">
        <v>5982</v>
      </c>
      <c r="G12" s="251">
        <v>7540</v>
      </c>
      <c r="H12" s="251">
        <v>7205</v>
      </c>
      <c r="I12" s="252">
        <v>8664</v>
      </c>
    </row>
    <row r="13" spans="1:9" ht="12.75">
      <c r="A13" s="241" t="s">
        <v>983</v>
      </c>
      <c r="B13" s="251">
        <v>2083998</v>
      </c>
      <c r="C13" s="251">
        <v>2754842</v>
      </c>
      <c r="D13" s="251">
        <v>2691741</v>
      </c>
      <c r="E13" s="251">
        <v>2833299</v>
      </c>
      <c r="F13" s="251">
        <v>3089886</v>
      </c>
      <c r="G13" s="251">
        <v>3316069</v>
      </c>
      <c r="H13" s="251">
        <v>2405464</v>
      </c>
      <c r="I13" s="252">
        <v>3388616</v>
      </c>
    </row>
    <row r="14" spans="1:9" ht="12.75">
      <c r="A14" s="241" t="s">
        <v>969</v>
      </c>
      <c r="B14" s="251">
        <v>0</v>
      </c>
      <c r="C14" s="251">
        <v>0</v>
      </c>
      <c r="D14" s="251">
        <v>0</v>
      </c>
      <c r="E14" s="251">
        <v>0</v>
      </c>
      <c r="F14" s="251">
        <v>0</v>
      </c>
      <c r="G14" s="251">
        <v>0</v>
      </c>
      <c r="H14" s="251">
        <v>0</v>
      </c>
      <c r="I14" s="252">
        <v>0</v>
      </c>
    </row>
    <row r="15" spans="1:9" ht="12.75">
      <c r="A15" s="241" t="s">
        <v>972</v>
      </c>
      <c r="B15" s="251">
        <v>2083998</v>
      </c>
      <c r="C15" s="251">
        <v>2754842</v>
      </c>
      <c r="D15" s="251">
        <v>2691741</v>
      </c>
      <c r="E15" s="251">
        <v>2833299</v>
      </c>
      <c r="F15" s="251">
        <v>3089886</v>
      </c>
      <c r="G15" s="251">
        <v>3316069</v>
      </c>
      <c r="H15" s="251">
        <v>2405464</v>
      </c>
      <c r="I15" s="252">
        <v>3388616</v>
      </c>
    </row>
    <row r="16" spans="1:9" ht="12.75">
      <c r="A16" s="241" t="s">
        <v>973</v>
      </c>
      <c r="B16" s="251">
        <v>1478861</v>
      </c>
      <c r="C16" s="251">
        <v>2101021</v>
      </c>
      <c r="D16" s="251">
        <v>2133837</v>
      </c>
      <c r="E16" s="251">
        <v>1750521</v>
      </c>
      <c r="F16" s="251">
        <v>2671311</v>
      </c>
      <c r="G16" s="251">
        <v>2862592</v>
      </c>
      <c r="H16" s="251">
        <v>2240087</v>
      </c>
      <c r="I16" s="252">
        <v>3178003</v>
      </c>
    </row>
    <row r="17" spans="1:9" ht="12.75">
      <c r="A17" s="241" t="s">
        <v>984</v>
      </c>
      <c r="B17" s="251">
        <v>0</v>
      </c>
      <c r="C17" s="251">
        <v>160378</v>
      </c>
      <c r="D17" s="251">
        <v>0</v>
      </c>
      <c r="E17" s="251">
        <v>0</v>
      </c>
      <c r="F17" s="251">
        <v>0</v>
      </c>
      <c r="G17" s="251">
        <v>0</v>
      </c>
      <c r="H17" s="251">
        <v>0</v>
      </c>
      <c r="I17" s="252">
        <v>0</v>
      </c>
    </row>
    <row r="18" spans="1:9" ht="12.75">
      <c r="A18" s="241" t="s">
        <v>969</v>
      </c>
      <c r="B18" s="251">
        <v>0</v>
      </c>
      <c r="C18" s="251">
        <v>0</v>
      </c>
      <c r="D18" s="251">
        <v>0</v>
      </c>
      <c r="E18" s="251">
        <v>0</v>
      </c>
      <c r="F18" s="251">
        <v>0</v>
      </c>
      <c r="G18" s="251">
        <v>0</v>
      </c>
      <c r="H18" s="251">
        <v>0</v>
      </c>
      <c r="I18" s="252">
        <v>0</v>
      </c>
    </row>
    <row r="19" spans="1:9" ht="12.75">
      <c r="A19" s="241" t="s">
        <v>972</v>
      </c>
      <c r="B19" s="251">
        <v>0</v>
      </c>
      <c r="C19" s="251">
        <v>160378</v>
      </c>
      <c r="D19" s="251">
        <v>0</v>
      </c>
      <c r="E19" s="251">
        <v>0</v>
      </c>
      <c r="F19" s="251">
        <v>0</v>
      </c>
      <c r="G19" s="251">
        <v>0</v>
      </c>
      <c r="H19" s="251">
        <v>0</v>
      </c>
      <c r="I19" s="252">
        <v>0</v>
      </c>
    </row>
    <row r="20" spans="1:9" ht="12.75">
      <c r="A20" s="241" t="s">
        <v>973</v>
      </c>
      <c r="B20" s="251">
        <v>0</v>
      </c>
      <c r="C20" s="251">
        <v>160378</v>
      </c>
      <c r="D20" s="251">
        <v>0</v>
      </c>
      <c r="E20" s="251">
        <v>0</v>
      </c>
      <c r="F20" s="251">
        <v>0</v>
      </c>
      <c r="G20" s="251">
        <v>0</v>
      </c>
      <c r="H20" s="251">
        <v>0</v>
      </c>
      <c r="I20" s="252">
        <v>0</v>
      </c>
    </row>
    <row r="21" spans="1:9" ht="12.75">
      <c r="A21" s="241" t="s">
        <v>985</v>
      </c>
      <c r="B21" s="251">
        <v>0</v>
      </c>
      <c r="C21" s="251">
        <v>0</v>
      </c>
      <c r="D21" s="251">
        <v>0</v>
      </c>
      <c r="E21" s="251">
        <v>0</v>
      </c>
      <c r="F21" s="251">
        <v>0</v>
      </c>
      <c r="G21" s="251">
        <v>0</v>
      </c>
      <c r="H21" s="251">
        <v>0</v>
      </c>
      <c r="I21" s="252">
        <v>0</v>
      </c>
    </row>
    <row r="22" spans="1:9" ht="12.75">
      <c r="A22" s="241" t="s">
        <v>969</v>
      </c>
      <c r="B22" s="251">
        <v>0</v>
      </c>
      <c r="C22" s="251">
        <v>0</v>
      </c>
      <c r="D22" s="251">
        <v>0</v>
      </c>
      <c r="E22" s="251">
        <v>0</v>
      </c>
      <c r="F22" s="251">
        <v>0</v>
      </c>
      <c r="G22" s="251">
        <v>0</v>
      </c>
      <c r="H22" s="251">
        <v>0</v>
      </c>
      <c r="I22" s="252">
        <v>0</v>
      </c>
    </row>
    <row r="23" spans="1:9" ht="12.75">
      <c r="A23" s="241" t="s">
        <v>972</v>
      </c>
      <c r="B23" s="251">
        <v>0</v>
      </c>
      <c r="C23" s="251">
        <v>0</v>
      </c>
      <c r="D23" s="251">
        <v>0</v>
      </c>
      <c r="E23" s="251">
        <v>0</v>
      </c>
      <c r="F23" s="251">
        <v>0</v>
      </c>
      <c r="G23" s="251">
        <v>0</v>
      </c>
      <c r="H23" s="251">
        <v>0</v>
      </c>
      <c r="I23" s="252">
        <v>0</v>
      </c>
    </row>
    <row r="24" spans="1:9" ht="12.75">
      <c r="A24" s="241" t="s">
        <v>973</v>
      </c>
      <c r="B24" s="251">
        <v>0</v>
      </c>
      <c r="C24" s="251">
        <v>0</v>
      </c>
      <c r="D24" s="251">
        <v>0</v>
      </c>
      <c r="E24" s="251">
        <v>0</v>
      </c>
      <c r="F24" s="251">
        <v>0</v>
      </c>
      <c r="G24" s="251">
        <v>0</v>
      </c>
      <c r="H24" s="251">
        <v>0</v>
      </c>
      <c r="I24" s="252">
        <v>0</v>
      </c>
    </row>
    <row r="25" spans="1:9" ht="12.75">
      <c r="A25" s="241" t="s">
        <v>986</v>
      </c>
      <c r="B25" s="251">
        <v>7387147</v>
      </c>
      <c r="C25" s="251">
        <v>8074225</v>
      </c>
      <c r="D25" s="251">
        <v>8547369</v>
      </c>
      <c r="E25" s="251">
        <v>9482491</v>
      </c>
      <c r="F25" s="251">
        <v>9023198</v>
      </c>
      <c r="G25" s="251">
        <v>10092431</v>
      </c>
      <c r="H25" s="251">
        <v>10612010</v>
      </c>
      <c r="I25" s="252">
        <v>9684806</v>
      </c>
    </row>
    <row r="26" spans="1:9" ht="12.75">
      <c r="A26" s="241" t="s">
        <v>969</v>
      </c>
      <c r="B26" s="251">
        <v>0</v>
      </c>
      <c r="C26" s="251">
        <v>0</v>
      </c>
      <c r="D26" s="251">
        <v>0</v>
      </c>
      <c r="E26" s="251">
        <v>0</v>
      </c>
      <c r="F26" s="251">
        <v>0</v>
      </c>
      <c r="G26" s="251">
        <v>0</v>
      </c>
      <c r="H26" s="251">
        <v>0</v>
      </c>
      <c r="I26" s="252">
        <v>0</v>
      </c>
    </row>
    <row r="27" spans="1:9" ht="12.75">
      <c r="A27" s="241" t="s">
        <v>972</v>
      </c>
      <c r="B27" s="251">
        <v>7387147</v>
      </c>
      <c r="C27" s="251">
        <v>8074225</v>
      </c>
      <c r="D27" s="251">
        <v>8547369</v>
      </c>
      <c r="E27" s="251">
        <v>9482491</v>
      </c>
      <c r="F27" s="251">
        <v>9023198</v>
      </c>
      <c r="G27" s="251">
        <v>10092431</v>
      </c>
      <c r="H27" s="251">
        <v>10612010</v>
      </c>
      <c r="I27" s="252">
        <v>9684806</v>
      </c>
    </row>
    <row r="28" spans="1:9" ht="12.75">
      <c r="A28" s="241" t="s">
        <v>973</v>
      </c>
      <c r="B28" s="251">
        <v>6990925</v>
      </c>
      <c r="C28" s="251">
        <v>7635257</v>
      </c>
      <c r="D28" s="251">
        <v>8238163</v>
      </c>
      <c r="E28" s="251">
        <v>8793827</v>
      </c>
      <c r="F28" s="251">
        <v>8810088</v>
      </c>
      <c r="G28" s="251">
        <v>9715167</v>
      </c>
      <c r="H28" s="251">
        <v>10503182</v>
      </c>
      <c r="I28" s="252">
        <v>9613490</v>
      </c>
    </row>
    <row r="29" spans="1:9" ht="12.75">
      <c r="A29" s="241" t="s">
        <v>987</v>
      </c>
      <c r="B29" s="251">
        <v>23021</v>
      </c>
      <c r="C29" s="251">
        <v>23021</v>
      </c>
      <c r="D29" s="251">
        <v>23021</v>
      </c>
      <c r="E29" s="251">
        <v>23021</v>
      </c>
      <c r="F29" s="251">
        <v>22310</v>
      </c>
      <c r="G29" s="251">
        <v>22310</v>
      </c>
      <c r="H29" s="251">
        <v>22310</v>
      </c>
      <c r="I29" s="252">
        <v>22309</v>
      </c>
    </row>
    <row r="30" spans="1:9" ht="12.75">
      <c r="A30" s="241" t="s">
        <v>969</v>
      </c>
      <c r="B30" s="251">
        <v>0</v>
      </c>
      <c r="C30" s="251">
        <v>0</v>
      </c>
      <c r="D30" s="251">
        <v>0</v>
      </c>
      <c r="E30" s="251">
        <v>0</v>
      </c>
      <c r="F30" s="251">
        <v>0</v>
      </c>
      <c r="G30" s="251">
        <v>0</v>
      </c>
      <c r="H30" s="251">
        <v>0</v>
      </c>
      <c r="I30" s="252">
        <v>0</v>
      </c>
    </row>
    <row r="31" spans="1:9" ht="12.75">
      <c r="A31" s="241" t="s">
        <v>972</v>
      </c>
      <c r="B31" s="251">
        <v>23021</v>
      </c>
      <c r="C31" s="251">
        <v>23021</v>
      </c>
      <c r="D31" s="251">
        <v>23021</v>
      </c>
      <c r="E31" s="251">
        <v>23021</v>
      </c>
      <c r="F31" s="251">
        <v>22310</v>
      </c>
      <c r="G31" s="251">
        <v>22310</v>
      </c>
      <c r="H31" s="251">
        <v>22310</v>
      </c>
      <c r="I31" s="252">
        <v>22309</v>
      </c>
    </row>
    <row r="32" spans="1:9" ht="12.75">
      <c r="A32" s="241" t="s">
        <v>973</v>
      </c>
      <c r="B32" s="251">
        <v>0</v>
      </c>
      <c r="C32" s="251">
        <v>0</v>
      </c>
      <c r="D32" s="251">
        <v>0</v>
      </c>
      <c r="E32" s="251">
        <v>0</v>
      </c>
      <c r="F32" s="251">
        <v>0</v>
      </c>
      <c r="G32" s="251">
        <v>0</v>
      </c>
      <c r="H32" s="251">
        <v>0</v>
      </c>
      <c r="I32" s="252">
        <v>0</v>
      </c>
    </row>
    <row r="33" spans="1:9" ht="12.75">
      <c r="A33" s="1586" t="s">
        <v>988</v>
      </c>
      <c r="B33" s="251">
        <v>908248</v>
      </c>
      <c r="C33" s="251">
        <v>834004</v>
      </c>
      <c r="D33" s="251">
        <v>777852</v>
      </c>
      <c r="E33" s="251">
        <v>732066</v>
      </c>
      <c r="F33" s="251">
        <v>907422</v>
      </c>
      <c r="G33" s="251">
        <v>986465</v>
      </c>
      <c r="H33" s="251">
        <v>1065665</v>
      </c>
      <c r="I33" s="252">
        <v>1164497</v>
      </c>
    </row>
    <row r="34" spans="1:9" ht="12.75">
      <c r="A34" s="241" t="s">
        <v>989</v>
      </c>
      <c r="B34" s="251">
        <v>103190</v>
      </c>
      <c r="C34" s="251">
        <v>123755</v>
      </c>
      <c r="D34" s="251">
        <v>136858</v>
      </c>
      <c r="E34" s="251">
        <v>185780</v>
      </c>
      <c r="F34" s="251">
        <v>169907</v>
      </c>
      <c r="G34" s="251">
        <v>173186</v>
      </c>
      <c r="H34" s="251">
        <v>183544</v>
      </c>
      <c r="I34" s="252">
        <v>166978</v>
      </c>
    </row>
    <row r="35" spans="1:9" ht="12.75">
      <c r="A35" s="241" t="s">
        <v>969</v>
      </c>
      <c r="B35" s="251">
        <v>0</v>
      </c>
      <c r="C35" s="251">
        <v>0</v>
      </c>
      <c r="D35" s="251">
        <v>0</v>
      </c>
      <c r="E35" s="251">
        <v>0</v>
      </c>
      <c r="F35" s="251">
        <v>0</v>
      </c>
      <c r="G35" s="251">
        <v>0</v>
      </c>
      <c r="H35" s="251">
        <v>0</v>
      </c>
      <c r="I35" s="252">
        <v>0</v>
      </c>
    </row>
    <row r="36" spans="1:9" ht="12.75">
      <c r="A36" s="241" t="s">
        <v>972</v>
      </c>
      <c r="B36" s="251">
        <v>103190</v>
      </c>
      <c r="C36" s="251">
        <v>123755</v>
      </c>
      <c r="D36" s="251">
        <v>136858</v>
      </c>
      <c r="E36" s="251">
        <v>185780</v>
      </c>
      <c r="F36" s="251">
        <v>169907</v>
      </c>
      <c r="G36" s="251">
        <v>173186</v>
      </c>
      <c r="H36" s="251">
        <v>183544</v>
      </c>
      <c r="I36" s="252">
        <v>166978</v>
      </c>
    </row>
    <row r="37" spans="1:9" ht="12.75">
      <c r="A37" s="241" t="s">
        <v>973</v>
      </c>
      <c r="B37" s="251">
        <v>99639</v>
      </c>
      <c r="C37" s="251">
        <v>120116</v>
      </c>
      <c r="D37" s="251">
        <v>133642</v>
      </c>
      <c r="E37" s="251">
        <v>183364</v>
      </c>
      <c r="F37" s="251">
        <v>168175</v>
      </c>
      <c r="G37" s="251">
        <v>170240</v>
      </c>
      <c r="H37" s="251">
        <v>181141</v>
      </c>
      <c r="I37" s="252">
        <v>165809</v>
      </c>
    </row>
    <row r="38" spans="1:9" ht="12.75">
      <c r="A38" s="241" t="s">
        <v>990</v>
      </c>
      <c r="B38" s="251">
        <v>1985245</v>
      </c>
      <c r="C38" s="251">
        <v>1914107</v>
      </c>
      <c r="D38" s="251">
        <v>1838939</v>
      </c>
      <c r="E38" s="251">
        <v>1693464</v>
      </c>
      <c r="F38" s="251">
        <v>1673074</v>
      </c>
      <c r="G38" s="251">
        <v>1625085</v>
      </c>
      <c r="H38" s="251">
        <v>1522234</v>
      </c>
      <c r="I38" s="252">
        <v>1094356</v>
      </c>
    </row>
    <row r="39" spans="1:9" ht="12.75">
      <c r="A39" s="241" t="s">
        <v>983</v>
      </c>
      <c r="B39" s="251">
        <v>0</v>
      </c>
      <c r="C39" s="251">
        <v>0</v>
      </c>
      <c r="D39" s="251">
        <v>0</v>
      </c>
      <c r="E39" s="251">
        <v>0</v>
      </c>
      <c r="F39" s="251">
        <v>0</v>
      </c>
      <c r="G39" s="251">
        <v>0</v>
      </c>
      <c r="H39" s="251">
        <v>0</v>
      </c>
      <c r="I39" s="252">
        <v>0</v>
      </c>
    </row>
    <row r="40" spans="1:9" ht="12.75">
      <c r="A40" s="241" t="s">
        <v>969</v>
      </c>
      <c r="B40" s="251">
        <v>0</v>
      </c>
      <c r="C40" s="251">
        <v>0</v>
      </c>
      <c r="D40" s="251">
        <v>0</v>
      </c>
      <c r="E40" s="251">
        <v>0</v>
      </c>
      <c r="F40" s="251">
        <v>0</v>
      </c>
      <c r="G40" s="251">
        <v>0</v>
      </c>
      <c r="H40" s="251">
        <v>0</v>
      </c>
      <c r="I40" s="252">
        <v>0</v>
      </c>
    </row>
    <row r="41" spans="1:9" ht="12.75">
      <c r="A41" s="241" t="s">
        <v>972</v>
      </c>
      <c r="B41" s="251">
        <v>0</v>
      </c>
      <c r="C41" s="251">
        <v>0</v>
      </c>
      <c r="D41" s="251">
        <v>0</v>
      </c>
      <c r="E41" s="251">
        <v>0</v>
      </c>
      <c r="F41" s="251">
        <v>0</v>
      </c>
      <c r="G41" s="251">
        <v>0</v>
      </c>
      <c r="H41" s="251">
        <v>0</v>
      </c>
      <c r="I41" s="252">
        <v>0</v>
      </c>
    </row>
    <row r="42" spans="1:9" ht="12.75">
      <c r="A42" s="241" t="s">
        <v>973</v>
      </c>
      <c r="B42" s="251">
        <v>0</v>
      </c>
      <c r="C42" s="251">
        <v>0</v>
      </c>
      <c r="D42" s="251">
        <v>0</v>
      </c>
      <c r="E42" s="251">
        <v>0</v>
      </c>
      <c r="F42" s="251">
        <v>0</v>
      </c>
      <c r="G42" s="251">
        <v>0</v>
      </c>
      <c r="H42" s="251">
        <v>0</v>
      </c>
      <c r="I42" s="252">
        <v>0</v>
      </c>
    </row>
    <row r="43" spans="1:9" ht="12.75">
      <c r="A43" s="241" t="s">
        <v>984</v>
      </c>
      <c r="B43" s="251">
        <v>0</v>
      </c>
      <c r="C43" s="251">
        <v>0</v>
      </c>
      <c r="D43" s="251">
        <v>0</v>
      </c>
      <c r="E43" s="251">
        <v>0</v>
      </c>
      <c r="F43" s="251">
        <v>0</v>
      </c>
      <c r="G43" s="251">
        <v>0</v>
      </c>
      <c r="H43" s="251">
        <v>0</v>
      </c>
      <c r="I43" s="252">
        <v>0</v>
      </c>
    </row>
    <row r="44" spans="1:9" ht="12.75">
      <c r="A44" s="241" t="s">
        <v>969</v>
      </c>
      <c r="B44" s="251">
        <v>0</v>
      </c>
      <c r="C44" s="251">
        <v>0</v>
      </c>
      <c r="D44" s="251">
        <v>0</v>
      </c>
      <c r="E44" s="251">
        <v>0</v>
      </c>
      <c r="F44" s="251">
        <v>0</v>
      </c>
      <c r="G44" s="251">
        <v>0</v>
      </c>
      <c r="H44" s="251">
        <v>0</v>
      </c>
      <c r="I44" s="252">
        <v>0</v>
      </c>
    </row>
    <row r="45" spans="1:9" ht="12.75">
      <c r="A45" s="241" t="s">
        <v>972</v>
      </c>
      <c r="B45" s="251">
        <v>0</v>
      </c>
      <c r="C45" s="251">
        <v>0</v>
      </c>
      <c r="D45" s="251">
        <v>0</v>
      </c>
      <c r="E45" s="251">
        <v>0</v>
      </c>
      <c r="F45" s="251">
        <v>0</v>
      </c>
      <c r="G45" s="251">
        <v>0</v>
      </c>
      <c r="H45" s="251">
        <v>0</v>
      </c>
      <c r="I45" s="252">
        <v>0</v>
      </c>
    </row>
    <row r="46" spans="1:9" ht="12.75">
      <c r="A46" s="241" t="s">
        <v>973</v>
      </c>
      <c r="B46" s="251">
        <v>0</v>
      </c>
      <c r="C46" s="251">
        <v>0</v>
      </c>
      <c r="D46" s="251">
        <v>0</v>
      </c>
      <c r="E46" s="251">
        <v>0</v>
      </c>
      <c r="F46" s="251">
        <v>0</v>
      </c>
      <c r="G46" s="251">
        <v>0</v>
      </c>
      <c r="H46" s="251">
        <v>0</v>
      </c>
      <c r="I46" s="252">
        <v>0</v>
      </c>
    </row>
    <row r="47" spans="1:9" ht="12.75">
      <c r="A47" s="1586" t="s">
        <v>991</v>
      </c>
      <c r="B47" s="251">
        <v>1985245</v>
      </c>
      <c r="C47" s="251">
        <v>1914107</v>
      </c>
      <c r="D47" s="251">
        <v>1838939</v>
      </c>
      <c r="E47" s="251">
        <v>1693464</v>
      </c>
      <c r="F47" s="251">
        <v>1673074</v>
      </c>
      <c r="G47" s="251">
        <v>1625085</v>
      </c>
      <c r="H47" s="251">
        <v>1522234</v>
      </c>
      <c r="I47" s="252">
        <v>1094356</v>
      </c>
    </row>
    <row r="48" spans="1:9" ht="12.75">
      <c r="A48" s="241" t="s">
        <v>992</v>
      </c>
      <c r="B48" s="251">
        <v>0</v>
      </c>
      <c r="C48" s="251">
        <v>0</v>
      </c>
      <c r="D48" s="251">
        <v>0</v>
      </c>
      <c r="E48" s="251">
        <v>0</v>
      </c>
      <c r="F48" s="251">
        <v>0</v>
      </c>
      <c r="G48" s="251">
        <v>0</v>
      </c>
      <c r="H48" s="251">
        <v>0</v>
      </c>
      <c r="I48" s="252">
        <v>0</v>
      </c>
    </row>
    <row r="49" spans="1:9" ht="12.75">
      <c r="A49" s="241" t="s">
        <v>969</v>
      </c>
      <c r="B49" s="251">
        <v>0</v>
      </c>
      <c r="C49" s="251">
        <v>0</v>
      </c>
      <c r="D49" s="251">
        <v>0</v>
      </c>
      <c r="E49" s="251">
        <v>0</v>
      </c>
      <c r="F49" s="251">
        <v>0</v>
      </c>
      <c r="G49" s="251">
        <v>0</v>
      </c>
      <c r="H49" s="251">
        <v>0</v>
      </c>
      <c r="I49" s="252">
        <v>0</v>
      </c>
    </row>
    <row r="50" spans="1:9" ht="12.75">
      <c r="A50" s="241" t="s">
        <v>972</v>
      </c>
      <c r="B50" s="251">
        <v>0</v>
      </c>
      <c r="C50" s="251">
        <v>0</v>
      </c>
      <c r="D50" s="251">
        <v>0</v>
      </c>
      <c r="E50" s="251">
        <v>0</v>
      </c>
      <c r="F50" s="251">
        <v>0</v>
      </c>
      <c r="G50" s="251">
        <v>0</v>
      </c>
      <c r="H50" s="251">
        <v>0</v>
      </c>
      <c r="I50" s="252">
        <v>0</v>
      </c>
    </row>
    <row r="51" spans="1:9" ht="12.75">
      <c r="A51" s="241" t="s">
        <v>973</v>
      </c>
      <c r="B51" s="251">
        <v>0</v>
      </c>
      <c r="C51" s="251">
        <v>0</v>
      </c>
      <c r="D51" s="251">
        <v>0</v>
      </c>
      <c r="E51" s="251">
        <v>0</v>
      </c>
      <c r="F51" s="251">
        <v>0</v>
      </c>
      <c r="G51" s="251">
        <v>0</v>
      </c>
      <c r="H51" s="251">
        <v>0</v>
      </c>
      <c r="I51" s="252">
        <v>0</v>
      </c>
    </row>
    <row r="52" spans="1:9" ht="12.75">
      <c r="A52" s="241" t="s">
        <v>993</v>
      </c>
      <c r="B52" s="251">
        <v>-747269</v>
      </c>
      <c r="C52" s="251">
        <v>-2085127</v>
      </c>
      <c r="D52" s="251">
        <v>-1984716</v>
      </c>
      <c r="E52" s="251">
        <v>-1836521</v>
      </c>
      <c r="F52" s="251">
        <v>-1916731</v>
      </c>
      <c r="G52" s="251">
        <v>-2669973</v>
      </c>
      <c r="H52" s="251">
        <v>-2091163</v>
      </c>
      <c r="I52" s="252">
        <v>-2218800</v>
      </c>
    </row>
    <row r="53" spans="1:9" ht="12.75">
      <c r="A53" s="241" t="s">
        <v>994</v>
      </c>
      <c r="B53" s="251">
        <v>-747269</v>
      </c>
      <c r="C53" s="251">
        <v>-2085127</v>
      </c>
      <c r="D53" s="251">
        <v>-1984716</v>
      </c>
      <c r="E53" s="251">
        <v>-1836521</v>
      </c>
      <c r="F53" s="251">
        <v>-1916731</v>
      </c>
      <c r="G53" s="251">
        <v>-2669973</v>
      </c>
      <c r="H53" s="251">
        <v>-2091163</v>
      </c>
      <c r="I53" s="252">
        <v>-2218800</v>
      </c>
    </row>
    <row r="54" spans="1:9" ht="12.75">
      <c r="A54" s="241" t="s">
        <v>995</v>
      </c>
      <c r="B54" s="251">
        <v>1985245</v>
      </c>
      <c r="C54" s="251">
        <v>1914107</v>
      </c>
      <c r="D54" s="251">
        <v>1838940</v>
      </c>
      <c r="E54" s="251">
        <v>1693464</v>
      </c>
      <c r="F54" s="251">
        <v>1673074</v>
      </c>
      <c r="G54" s="251">
        <v>1625085</v>
      </c>
      <c r="H54" s="251">
        <v>1522234</v>
      </c>
      <c r="I54" s="252">
        <v>1094355</v>
      </c>
    </row>
    <row r="55" spans="1:9" ht="12.75">
      <c r="A55" s="241" t="s">
        <v>996</v>
      </c>
      <c r="B55" s="251">
        <v>0</v>
      </c>
      <c r="C55" s="251">
        <v>0</v>
      </c>
      <c r="D55" s="251">
        <v>0</v>
      </c>
      <c r="E55" s="251">
        <v>0</v>
      </c>
      <c r="F55" s="251">
        <v>0</v>
      </c>
      <c r="G55" s="251">
        <v>0</v>
      </c>
      <c r="H55" s="251">
        <v>0</v>
      </c>
      <c r="I55" s="252">
        <v>0</v>
      </c>
    </row>
    <row r="56" spans="1:9" ht="12.75">
      <c r="A56" s="241" t="s">
        <v>959</v>
      </c>
      <c r="B56" s="251">
        <v>0</v>
      </c>
      <c r="C56" s="251">
        <v>0</v>
      </c>
      <c r="D56" s="251">
        <v>0</v>
      </c>
      <c r="E56" s="251">
        <v>0</v>
      </c>
      <c r="F56" s="251">
        <v>0</v>
      </c>
      <c r="G56" s="251">
        <v>0</v>
      </c>
      <c r="H56" s="251">
        <v>0</v>
      </c>
      <c r="I56" s="252">
        <v>0</v>
      </c>
    </row>
    <row r="57" spans="1:9" ht="12.75">
      <c r="A57" s="241" t="s">
        <v>960</v>
      </c>
      <c r="B57" s="251">
        <v>0</v>
      </c>
      <c r="C57" s="251">
        <v>0</v>
      </c>
      <c r="D57" s="251">
        <v>0</v>
      </c>
      <c r="E57" s="251">
        <v>0</v>
      </c>
      <c r="F57" s="251">
        <v>0</v>
      </c>
      <c r="G57" s="251">
        <v>0</v>
      </c>
      <c r="H57" s="251">
        <v>0</v>
      </c>
      <c r="I57" s="252">
        <v>0</v>
      </c>
    </row>
    <row r="58" spans="1:9" ht="12.75">
      <c r="A58" s="241" t="s">
        <v>961</v>
      </c>
      <c r="B58" s="251">
        <v>0</v>
      </c>
      <c r="C58" s="251">
        <v>0</v>
      </c>
      <c r="D58" s="251">
        <v>0</v>
      </c>
      <c r="E58" s="251">
        <v>0</v>
      </c>
      <c r="F58" s="251">
        <v>0</v>
      </c>
      <c r="G58" s="251">
        <v>0</v>
      </c>
      <c r="H58" s="251">
        <v>0</v>
      </c>
      <c r="I58" s="252">
        <v>0</v>
      </c>
    </row>
    <row r="59" spans="1:9" ht="12.75">
      <c r="A59" s="241" t="s">
        <v>962</v>
      </c>
      <c r="B59" s="251">
        <v>0</v>
      </c>
      <c r="C59" s="251">
        <v>0</v>
      </c>
      <c r="D59" s="251">
        <v>0</v>
      </c>
      <c r="E59" s="251">
        <v>0</v>
      </c>
      <c r="F59" s="251">
        <v>0</v>
      </c>
      <c r="G59" s="251">
        <v>0</v>
      </c>
      <c r="H59" s="251">
        <v>0</v>
      </c>
      <c r="I59" s="252">
        <v>0</v>
      </c>
    </row>
    <row r="60" spans="1:9" ht="12.75">
      <c r="A60" s="241" t="s">
        <v>959</v>
      </c>
      <c r="B60" s="251">
        <v>0</v>
      </c>
      <c r="C60" s="251">
        <v>0</v>
      </c>
      <c r="D60" s="251">
        <v>0</v>
      </c>
      <c r="E60" s="251">
        <v>0</v>
      </c>
      <c r="F60" s="251">
        <v>0</v>
      </c>
      <c r="G60" s="251">
        <v>0</v>
      </c>
      <c r="H60" s="251">
        <v>0</v>
      </c>
      <c r="I60" s="252">
        <v>0</v>
      </c>
    </row>
    <row r="61" spans="1:9" ht="12.75">
      <c r="A61" s="241" t="s">
        <v>960</v>
      </c>
      <c r="B61" s="251">
        <v>0</v>
      </c>
      <c r="C61" s="251">
        <v>0</v>
      </c>
      <c r="D61" s="251">
        <v>0</v>
      </c>
      <c r="E61" s="251">
        <v>0</v>
      </c>
      <c r="F61" s="251">
        <v>0</v>
      </c>
      <c r="G61" s="251">
        <v>0</v>
      </c>
      <c r="H61" s="251">
        <v>0</v>
      </c>
      <c r="I61" s="252">
        <v>0</v>
      </c>
    </row>
    <row r="62" spans="1:9" ht="12.75">
      <c r="A62" s="241" t="s">
        <v>961</v>
      </c>
      <c r="B62" s="251">
        <v>0</v>
      </c>
      <c r="C62" s="251">
        <v>0</v>
      </c>
      <c r="D62" s="251">
        <v>0</v>
      </c>
      <c r="E62" s="251">
        <v>0</v>
      </c>
      <c r="F62" s="251">
        <v>0</v>
      </c>
      <c r="G62" s="251">
        <v>0</v>
      </c>
      <c r="H62" s="251">
        <v>0</v>
      </c>
      <c r="I62" s="252">
        <v>0</v>
      </c>
    </row>
    <row r="63" spans="1:9" ht="12.75">
      <c r="A63" s="241" t="s">
        <v>963</v>
      </c>
      <c r="B63" s="251">
        <v>1985245</v>
      </c>
      <c r="C63" s="251">
        <v>1914107</v>
      </c>
      <c r="D63" s="251">
        <v>1838940</v>
      </c>
      <c r="E63" s="251">
        <v>1693464</v>
      </c>
      <c r="F63" s="251">
        <v>1673074</v>
      </c>
      <c r="G63" s="251">
        <v>1625085</v>
      </c>
      <c r="H63" s="251">
        <v>1522234</v>
      </c>
      <c r="I63" s="252">
        <v>1094355</v>
      </c>
    </row>
    <row r="64" spans="1:9" ht="12.75">
      <c r="A64" s="241" t="s">
        <v>959</v>
      </c>
      <c r="B64" s="251">
        <v>0</v>
      </c>
      <c r="C64" s="251">
        <v>0</v>
      </c>
      <c r="D64" s="251">
        <v>0</v>
      </c>
      <c r="E64" s="251">
        <v>0</v>
      </c>
      <c r="F64" s="251">
        <v>0</v>
      </c>
      <c r="G64" s="251">
        <v>0</v>
      </c>
      <c r="H64" s="251">
        <v>0</v>
      </c>
      <c r="I64" s="252">
        <v>0</v>
      </c>
    </row>
    <row r="65" spans="1:9" ht="12.75">
      <c r="A65" s="241" t="s">
        <v>960</v>
      </c>
      <c r="B65" s="251">
        <v>1985245</v>
      </c>
      <c r="C65" s="251">
        <v>1914107</v>
      </c>
      <c r="D65" s="251">
        <v>1838940</v>
      </c>
      <c r="E65" s="251">
        <v>1693464</v>
      </c>
      <c r="F65" s="251">
        <v>1673074</v>
      </c>
      <c r="G65" s="251">
        <v>1625085</v>
      </c>
      <c r="H65" s="251">
        <v>1522234</v>
      </c>
      <c r="I65" s="252">
        <v>1094355</v>
      </c>
    </row>
    <row r="66" spans="1:9" ht="12.75">
      <c r="A66" s="241" t="s">
        <v>961</v>
      </c>
      <c r="B66" s="251">
        <v>0</v>
      </c>
      <c r="C66" s="251">
        <v>0</v>
      </c>
      <c r="D66" s="251">
        <v>0</v>
      </c>
      <c r="E66" s="251">
        <v>0</v>
      </c>
      <c r="F66" s="251">
        <v>0</v>
      </c>
      <c r="G66" s="251">
        <v>0</v>
      </c>
      <c r="H66" s="251">
        <v>0</v>
      </c>
      <c r="I66" s="252">
        <v>0</v>
      </c>
    </row>
    <row r="67" spans="1:9" ht="12.75">
      <c r="A67" s="241" t="s">
        <v>997</v>
      </c>
      <c r="B67" s="251">
        <v>2732514</v>
      </c>
      <c r="C67" s="251">
        <v>3999234</v>
      </c>
      <c r="D67" s="251">
        <v>3823656</v>
      </c>
      <c r="E67" s="251">
        <v>3529985</v>
      </c>
      <c r="F67" s="251">
        <v>3589805</v>
      </c>
      <c r="G67" s="251">
        <v>4295058</v>
      </c>
      <c r="H67" s="251">
        <v>3613397</v>
      </c>
      <c r="I67" s="252">
        <v>3313155</v>
      </c>
    </row>
    <row r="68" spans="1:9" ht="12.75">
      <c r="A68" s="241" t="s">
        <v>998</v>
      </c>
      <c r="B68" s="251">
        <v>2732514</v>
      </c>
      <c r="C68" s="251">
        <v>3999234</v>
      </c>
      <c r="D68" s="251">
        <v>3823656</v>
      </c>
      <c r="E68" s="251">
        <v>3529985</v>
      </c>
      <c r="F68" s="251">
        <v>3589805</v>
      </c>
      <c r="G68" s="251">
        <v>4295058</v>
      </c>
      <c r="H68" s="251">
        <v>3613397</v>
      </c>
      <c r="I68" s="252">
        <v>3313155</v>
      </c>
    </row>
    <row r="69" spans="1:9" ht="12.75">
      <c r="A69" s="241" t="s">
        <v>959</v>
      </c>
      <c r="B69" s="251">
        <v>1007964</v>
      </c>
      <c r="C69" s="251">
        <v>2013361</v>
      </c>
      <c r="D69" s="251">
        <v>1432594</v>
      </c>
      <c r="E69" s="251">
        <v>246372</v>
      </c>
      <c r="F69" s="251">
        <v>783246</v>
      </c>
      <c r="G69" s="251">
        <v>1540441</v>
      </c>
      <c r="H69" s="251">
        <v>2071097</v>
      </c>
      <c r="I69" s="252">
        <v>2134473</v>
      </c>
    </row>
    <row r="70" spans="1:9" ht="12.75">
      <c r="A70" s="241" t="s">
        <v>960</v>
      </c>
      <c r="B70" s="251">
        <v>1724550</v>
      </c>
      <c r="C70" s="251">
        <v>1985873</v>
      </c>
      <c r="D70" s="251">
        <v>2391062</v>
      </c>
      <c r="E70" s="251">
        <v>3283613</v>
      </c>
      <c r="F70" s="251">
        <v>2806559</v>
      </c>
      <c r="G70" s="251">
        <v>2754617</v>
      </c>
      <c r="H70" s="251">
        <v>1542300</v>
      </c>
      <c r="I70" s="252">
        <v>1178682</v>
      </c>
    </row>
    <row r="71" spans="1:9" ht="12.75">
      <c r="A71" s="241" t="s">
        <v>961</v>
      </c>
      <c r="B71" s="251">
        <v>1131137</v>
      </c>
      <c r="C71" s="251">
        <v>1445731</v>
      </c>
      <c r="D71" s="251">
        <v>2156864</v>
      </c>
      <c r="E71" s="251">
        <v>2072039</v>
      </c>
      <c r="F71" s="251">
        <v>2525961</v>
      </c>
      <c r="G71" s="251">
        <v>1924108</v>
      </c>
      <c r="H71" s="251">
        <v>1264987</v>
      </c>
      <c r="I71" s="252">
        <v>898916</v>
      </c>
    </row>
    <row r="72" spans="1:9" ht="12.75">
      <c r="A72" s="241" t="s">
        <v>962</v>
      </c>
      <c r="B72" s="251">
        <v>0</v>
      </c>
      <c r="C72" s="251">
        <v>0</v>
      </c>
      <c r="D72" s="251">
        <v>0</v>
      </c>
      <c r="E72" s="251">
        <v>0</v>
      </c>
      <c r="F72" s="251">
        <v>0</v>
      </c>
      <c r="G72" s="251">
        <v>0</v>
      </c>
      <c r="H72" s="251">
        <v>0</v>
      </c>
      <c r="I72" s="252">
        <v>0</v>
      </c>
    </row>
    <row r="73" spans="1:9" ht="12.75">
      <c r="A73" s="241" t="s">
        <v>959</v>
      </c>
      <c r="B73" s="251">
        <v>0</v>
      </c>
      <c r="C73" s="251">
        <v>0</v>
      </c>
      <c r="D73" s="251">
        <v>0</v>
      </c>
      <c r="E73" s="251">
        <v>0</v>
      </c>
      <c r="F73" s="251">
        <v>0</v>
      </c>
      <c r="G73" s="251">
        <v>0</v>
      </c>
      <c r="H73" s="251">
        <v>0</v>
      </c>
      <c r="I73" s="252">
        <v>0</v>
      </c>
    </row>
    <row r="74" spans="1:9" ht="12.75">
      <c r="A74" s="241" t="s">
        <v>960</v>
      </c>
      <c r="B74" s="251">
        <v>0</v>
      </c>
      <c r="C74" s="251">
        <v>0</v>
      </c>
      <c r="D74" s="251">
        <v>0</v>
      </c>
      <c r="E74" s="251">
        <v>0</v>
      </c>
      <c r="F74" s="251">
        <v>0</v>
      </c>
      <c r="G74" s="251">
        <v>0</v>
      </c>
      <c r="H74" s="251">
        <v>0</v>
      </c>
      <c r="I74" s="252">
        <v>0</v>
      </c>
    </row>
    <row r="75" spans="1:9" ht="12.75">
      <c r="A75" s="241" t="s">
        <v>961</v>
      </c>
      <c r="B75" s="251">
        <v>0</v>
      </c>
      <c r="C75" s="251">
        <v>0</v>
      </c>
      <c r="D75" s="251">
        <v>0</v>
      </c>
      <c r="E75" s="251">
        <v>0</v>
      </c>
      <c r="F75" s="251">
        <v>0</v>
      </c>
      <c r="G75" s="251">
        <v>0</v>
      </c>
      <c r="H75" s="251">
        <v>0</v>
      </c>
      <c r="I75" s="252">
        <v>0</v>
      </c>
    </row>
    <row r="76" spans="1:9" ht="12.75">
      <c r="A76" s="241" t="s">
        <v>999</v>
      </c>
      <c r="B76" s="251">
        <v>0</v>
      </c>
      <c r="C76" s="251">
        <v>0</v>
      </c>
      <c r="D76" s="251">
        <v>0</v>
      </c>
      <c r="E76" s="251">
        <v>0</v>
      </c>
      <c r="F76" s="251">
        <v>0</v>
      </c>
      <c r="G76" s="251">
        <v>0</v>
      </c>
      <c r="H76" s="251">
        <v>0</v>
      </c>
      <c r="I76" s="252">
        <v>0</v>
      </c>
    </row>
    <row r="77" spans="1:9" ht="12.75">
      <c r="A77" s="241" t="s">
        <v>984</v>
      </c>
      <c r="B77" s="251">
        <v>0</v>
      </c>
      <c r="C77" s="251">
        <v>0</v>
      </c>
      <c r="D77" s="251">
        <v>0</v>
      </c>
      <c r="E77" s="251">
        <v>0</v>
      </c>
      <c r="F77" s="251">
        <v>0</v>
      </c>
      <c r="G77" s="251">
        <v>0</v>
      </c>
      <c r="H77" s="251">
        <v>0</v>
      </c>
      <c r="I77" s="252">
        <v>0</v>
      </c>
    </row>
    <row r="78" spans="1:9" ht="12.75">
      <c r="A78" s="241" t="s">
        <v>969</v>
      </c>
      <c r="B78" s="251">
        <v>0</v>
      </c>
      <c r="C78" s="251">
        <v>0</v>
      </c>
      <c r="D78" s="251">
        <v>0</v>
      </c>
      <c r="E78" s="251">
        <v>0</v>
      </c>
      <c r="F78" s="251">
        <v>0</v>
      </c>
      <c r="G78" s="251">
        <v>0</v>
      </c>
      <c r="H78" s="251">
        <v>0</v>
      </c>
      <c r="I78" s="252">
        <v>0</v>
      </c>
    </row>
    <row r="79" spans="1:9" ht="12.75">
      <c r="A79" s="241" t="s">
        <v>972</v>
      </c>
      <c r="B79" s="251">
        <v>0</v>
      </c>
      <c r="C79" s="251">
        <v>0</v>
      </c>
      <c r="D79" s="251">
        <v>0</v>
      </c>
      <c r="E79" s="251">
        <v>0</v>
      </c>
      <c r="F79" s="251">
        <v>0</v>
      </c>
      <c r="G79" s="251">
        <v>0</v>
      </c>
      <c r="H79" s="251">
        <v>0</v>
      </c>
      <c r="I79" s="252">
        <v>0</v>
      </c>
    </row>
    <row r="80" spans="1:9" ht="12.75">
      <c r="A80" s="241" t="s">
        <v>973</v>
      </c>
      <c r="B80" s="251">
        <v>0</v>
      </c>
      <c r="C80" s="251">
        <v>0</v>
      </c>
      <c r="D80" s="251">
        <v>0</v>
      </c>
      <c r="E80" s="251">
        <v>0</v>
      </c>
      <c r="F80" s="251">
        <v>0</v>
      </c>
      <c r="G80" s="251">
        <v>0</v>
      </c>
      <c r="H80" s="251">
        <v>0</v>
      </c>
      <c r="I80" s="252">
        <v>0</v>
      </c>
    </row>
    <row r="81" spans="1:9" ht="12.75">
      <c r="A81" s="241" t="s">
        <v>985</v>
      </c>
      <c r="B81" s="251">
        <v>0</v>
      </c>
      <c r="C81" s="251">
        <v>0</v>
      </c>
      <c r="D81" s="251">
        <v>0</v>
      </c>
      <c r="E81" s="251">
        <v>0</v>
      </c>
      <c r="F81" s="251">
        <v>0</v>
      </c>
      <c r="G81" s="251">
        <v>0</v>
      </c>
      <c r="H81" s="251">
        <v>0</v>
      </c>
      <c r="I81" s="252">
        <v>0</v>
      </c>
    </row>
    <row r="82" spans="1:9" ht="12.75">
      <c r="A82" s="241" t="s">
        <v>969</v>
      </c>
      <c r="B82" s="251">
        <v>0</v>
      </c>
      <c r="C82" s="251">
        <v>0</v>
      </c>
      <c r="D82" s="251">
        <v>0</v>
      </c>
      <c r="E82" s="251">
        <v>0</v>
      </c>
      <c r="F82" s="251">
        <v>0</v>
      </c>
      <c r="G82" s="251">
        <v>0</v>
      </c>
      <c r="H82" s="251">
        <v>0</v>
      </c>
      <c r="I82" s="252">
        <v>0</v>
      </c>
    </row>
    <row r="83" spans="1:9" ht="12.75">
      <c r="A83" s="241" t="s">
        <v>972</v>
      </c>
      <c r="B83" s="251">
        <v>0</v>
      </c>
      <c r="C83" s="251">
        <v>0</v>
      </c>
      <c r="D83" s="251">
        <v>0</v>
      </c>
      <c r="E83" s="251">
        <v>0</v>
      </c>
      <c r="F83" s="251">
        <v>0</v>
      </c>
      <c r="G83" s="251">
        <v>0</v>
      </c>
      <c r="H83" s="251">
        <v>0</v>
      </c>
      <c r="I83" s="252">
        <v>0</v>
      </c>
    </row>
    <row r="84" spans="1:9" ht="12.75">
      <c r="A84" s="241" t="s">
        <v>973</v>
      </c>
      <c r="B84" s="251">
        <v>0</v>
      </c>
      <c r="C84" s="251">
        <v>0</v>
      </c>
      <c r="D84" s="251">
        <v>0</v>
      </c>
      <c r="E84" s="251">
        <v>0</v>
      </c>
      <c r="F84" s="251">
        <v>0</v>
      </c>
      <c r="G84" s="251">
        <v>0</v>
      </c>
      <c r="H84" s="251">
        <v>0</v>
      </c>
      <c r="I84" s="252">
        <v>0</v>
      </c>
    </row>
    <row r="85" spans="1:9" ht="12.75">
      <c r="A85" s="241" t="s">
        <v>1000</v>
      </c>
      <c r="B85" s="251">
        <v>6828</v>
      </c>
      <c r="C85" s="251">
        <v>6827</v>
      </c>
      <c r="D85" s="251">
        <v>6822</v>
      </c>
      <c r="E85" s="251">
        <v>6820</v>
      </c>
      <c r="F85" s="251">
        <v>6797</v>
      </c>
      <c r="G85" s="251">
        <v>5009</v>
      </c>
      <c r="H85" s="251">
        <v>5009</v>
      </c>
      <c r="I85" s="252">
        <v>5009</v>
      </c>
    </row>
    <row r="86" spans="1:9" ht="12.75">
      <c r="A86" s="241" t="s">
        <v>975</v>
      </c>
      <c r="B86" s="251">
        <v>421</v>
      </c>
      <c r="C86" s="251">
        <v>421</v>
      </c>
      <c r="D86" s="251">
        <v>421</v>
      </c>
      <c r="E86" s="251">
        <v>421</v>
      </c>
      <c r="F86" s="251">
        <v>421</v>
      </c>
      <c r="G86" s="251">
        <v>410</v>
      </c>
      <c r="H86" s="251">
        <v>410</v>
      </c>
      <c r="I86" s="252">
        <v>410</v>
      </c>
    </row>
    <row r="87" spans="1:9" ht="12.75">
      <c r="A87" s="241" t="s">
        <v>976</v>
      </c>
      <c r="B87" s="251">
        <v>6407</v>
      </c>
      <c r="C87" s="251">
        <v>6406</v>
      </c>
      <c r="D87" s="251">
        <v>6401</v>
      </c>
      <c r="E87" s="251">
        <v>6399</v>
      </c>
      <c r="F87" s="251">
        <v>6376</v>
      </c>
      <c r="G87" s="251">
        <v>4599</v>
      </c>
      <c r="H87" s="251">
        <v>4599</v>
      </c>
      <c r="I87" s="252">
        <v>4599</v>
      </c>
    </row>
    <row r="88" spans="1:9" ht="12.75">
      <c r="A88" s="241" t="s">
        <v>952</v>
      </c>
      <c r="B88" s="251">
        <v>0</v>
      </c>
      <c r="C88" s="251">
        <v>0</v>
      </c>
      <c r="D88" s="251">
        <v>0</v>
      </c>
      <c r="E88" s="251">
        <v>0</v>
      </c>
      <c r="F88" s="251">
        <v>0</v>
      </c>
      <c r="G88" s="251">
        <v>0</v>
      </c>
      <c r="H88" s="251">
        <v>0</v>
      </c>
      <c r="I88" s="252">
        <v>0</v>
      </c>
    </row>
    <row r="89" spans="1:9" ht="12.75">
      <c r="A89" s="241" t="s">
        <v>1001</v>
      </c>
      <c r="B89" s="251">
        <v>74234</v>
      </c>
      <c r="C89" s="251">
        <v>74234</v>
      </c>
      <c r="D89" s="251">
        <v>74234</v>
      </c>
      <c r="E89" s="251">
        <v>74234</v>
      </c>
      <c r="F89" s="251">
        <v>74234</v>
      </c>
      <c r="G89" s="251">
        <v>77406</v>
      </c>
      <c r="H89" s="251">
        <v>75271</v>
      </c>
      <c r="I89" s="252">
        <v>75271</v>
      </c>
    </row>
    <row r="90" spans="1:9" ht="12.75">
      <c r="A90" s="241" t="s">
        <v>1002</v>
      </c>
      <c r="B90" s="251">
        <v>71734</v>
      </c>
      <c r="C90" s="251">
        <v>71734</v>
      </c>
      <c r="D90" s="251">
        <v>71734</v>
      </c>
      <c r="E90" s="251">
        <v>71734</v>
      </c>
      <c r="F90" s="251">
        <v>71734</v>
      </c>
      <c r="G90" s="251">
        <v>71734</v>
      </c>
      <c r="H90" s="251">
        <v>71734</v>
      </c>
      <c r="I90" s="252">
        <v>71734</v>
      </c>
    </row>
    <row r="91" spans="1:9" ht="12.75">
      <c r="A91" s="241" t="s">
        <v>985</v>
      </c>
      <c r="B91" s="251">
        <v>0</v>
      </c>
      <c r="C91" s="251">
        <v>0</v>
      </c>
      <c r="D91" s="251">
        <v>0</v>
      </c>
      <c r="E91" s="251">
        <v>0</v>
      </c>
      <c r="F91" s="251">
        <v>0</v>
      </c>
      <c r="G91" s="251">
        <v>0</v>
      </c>
      <c r="H91" s="251">
        <v>0</v>
      </c>
      <c r="I91" s="252">
        <v>0</v>
      </c>
    </row>
    <row r="92" spans="1:9" ht="12.75">
      <c r="A92" s="241" t="s">
        <v>969</v>
      </c>
      <c r="B92" s="251">
        <v>0</v>
      </c>
      <c r="C92" s="251">
        <v>0</v>
      </c>
      <c r="D92" s="251">
        <v>0</v>
      </c>
      <c r="E92" s="251">
        <v>0</v>
      </c>
      <c r="F92" s="251">
        <v>0</v>
      </c>
      <c r="G92" s="251">
        <v>0</v>
      </c>
      <c r="H92" s="251">
        <v>0</v>
      </c>
      <c r="I92" s="252">
        <v>0</v>
      </c>
    </row>
    <row r="93" spans="1:9" ht="12.75">
      <c r="A93" s="241" t="s">
        <v>972</v>
      </c>
      <c r="B93" s="251">
        <v>0</v>
      </c>
      <c r="C93" s="251">
        <v>0</v>
      </c>
      <c r="D93" s="251">
        <v>0</v>
      </c>
      <c r="E93" s="251">
        <v>0</v>
      </c>
      <c r="F93" s="251">
        <v>0</v>
      </c>
      <c r="G93" s="251">
        <v>0</v>
      </c>
      <c r="H93" s="251">
        <v>0</v>
      </c>
      <c r="I93" s="252">
        <v>0</v>
      </c>
    </row>
    <row r="94" spans="1:9" ht="12.75">
      <c r="A94" s="241" t="s">
        <v>973</v>
      </c>
      <c r="B94" s="251">
        <v>0</v>
      </c>
      <c r="C94" s="251">
        <v>0</v>
      </c>
      <c r="D94" s="251">
        <v>0</v>
      </c>
      <c r="E94" s="251">
        <v>0</v>
      </c>
      <c r="F94" s="251">
        <v>0</v>
      </c>
      <c r="G94" s="251">
        <v>0</v>
      </c>
      <c r="H94" s="251">
        <v>0</v>
      </c>
      <c r="I94" s="252">
        <v>0</v>
      </c>
    </row>
    <row r="95" spans="1:9" ht="12.75">
      <c r="A95" s="241" t="s">
        <v>987</v>
      </c>
      <c r="B95" s="251">
        <v>71734</v>
      </c>
      <c r="C95" s="251">
        <v>71734</v>
      </c>
      <c r="D95" s="251">
        <v>71734</v>
      </c>
      <c r="E95" s="251">
        <v>71734</v>
      </c>
      <c r="F95" s="251">
        <v>71734</v>
      </c>
      <c r="G95" s="251">
        <v>71734</v>
      </c>
      <c r="H95" s="251">
        <v>71734</v>
      </c>
      <c r="I95" s="252">
        <v>71734</v>
      </c>
    </row>
    <row r="96" spans="1:9" ht="12.75">
      <c r="A96" s="241" t="s">
        <v>969</v>
      </c>
      <c r="B96" s="251">
        <v>71734</v>
      </c>
      <c r="C96" s="251">
        <v>71734</v>
      </c>
      <c r="D96" s="251">
        <v>71734</v>
      </c>
      <c r="E96" s="251">
        <v>71734</v>
      </c>
      <c r="F96" s="251">
        <v>71734</v>
      </c>
      <c r="G96" s="251">
        <v>71734</v>
      </c>
      <c r="H96" s="251">
        <v>71734</v>
      </c>
      <c r="I96" s="252">
        <v>71734</v>
      </c>
    </row>
    <row r="97" spans="1:9" ht="12.75">
      <c r="A97" s="241" t="s">
        <v>972</v>
      </c>
      <c r="B97" s="251">
        <v>0</v>
      </c>
      <c r="C97" s="251">
        <v>0</v>
      </c>
      <c r="D97" s="251">
        <v>0</v>
      </c>
      <c r="E97" s="251">
        <v>0</v>
      </c>
      <c r="F97" s="251">
        <v>0</v>
      </c>
      <c r="G97" s="251">
        <v>0</v>
      </c>
      <c r="H97" s="251">
        <v>0</v>
      </c>
      <c r="I97" s="252">
        <v>0</v>
      </c>
    </row>
    <row r="98" spans="1:9" ht="12.75">
      <c r="A98" s="241" t="s">
        <v>973</v>
      </c>
      <c r="B98" s="251">
        <v>0</v>
      </c>
      <c r="C98" s="251">
        <v>0</v>
      </c>
      <c r="D98" s="251">
        <v>0</v>
      </c>
      <c r="E98" s="251">
        <v>0</v>
      </c>
      <c r="F98" s="251">
        <v>0</v>
      </c>
      <c r="G98" s="251">
        <v>0</v>
      </c>
      <c r="H98" s="251">
        <v>0</v>
      </c>
      <c r="I98" s="252">
        <v>0</v>
      </c>
    </row>
    <row r="99" spans="1:9" ht="12.75">
      <c r="A99" s="241" t="s">
        <v>1003</v>
      </c>
      <c r="B99" s="251">
        <v>2500</v>
      </c>
      <c r="C99" s="251">
        <v>2500</v>
      </c>
      <c r="D99" s="251">
        <v>2500</v>
      </c>
      <c r="E99" s="251">
        <v>2500</v>
      </c>
      <c r="F99" s="251">
        <v>2500</v>
      </c>
      <c r="G99" s="251">
        <v>5672</v>
      </c>
      <c r="H99" s="251">
        <v>3537</v>
      </c>
      <c r="I99" s="252">
        <v>3537</v>
      </c>
    </row>
    <row r="100" spans="1:9" ht="12.75">
      <c r="A100" s="241" t="s">
        <v>985</v>
      </c>
      <c r="B100" s="251">
        <v>0</v>
      </c>
      <c r="C100" s="251">
        <v>0</v>
      </c>
      <c r="D100" s="251">
        <v>0</v>
      </c>
      <c r="E100" s="251">
        <v>0</v>
      </c>
      <c r="F100" s="251">
        <v>0</v>
      </c>
      <c r="G100" s="251">
        <v>0</v>
      </c>
      <c r="H100" s="251">
        <v>0</v>
      </c>
      <c r="I100" s="252">
        <v>0</v>
      </c>
    </row>
    <row r="101" spans="1:9" ht="12.75">
      <c r="A101" s="241" t="s">
        <v>969</v>
      </c>
      <c r="B101" s="251">
        <v>0</v>
      </c>
      <c r="C101" s="251">
        <v>0</v>
      </c>
      <c r="D101" s="251">
        <v>0</v>
      </c>
      <c r="E101" s="251">
        <v>0</v>
      </c>
      <c r="F101" s="251">
        <v>0</v>
      </c>
      <c r="G101" s="251">
        <v>0</v>
      </c>
      <c r="H101" s="251">
        <v>0</v>
      </c>
      <c r="I101" s="252">
        <v>0</v>
      </c>
    </row>
    <row r="102" spans="1:9" ht="12.75">
      <c r="A102" s="241" t="s">
        <v>972</v>
      </c>
      <c r="B102" s="251">
        <v>0</v>
      </c>
      <c r="C102" s="251">
        <v>0</v>
      </c>
      <c r="D102" s="251">
        <v>0</v>
      </c>
      <c r="E102" s="251">
        <v>0</v>
      </c>
      <c r="F102" s="251">
        <v>0</v>
      </c>
      <c r="G102" s="251">
        <v>0</v>
      </c>
      <c r="H102" s="251">
        <v>0</v>
      </c>
      <c r="I102" s="252">
        <v>0</v>
      </c>
    </row>
    <row r="103" spans="1:9" ht="12.75">
      <c r="A103" s="241" t="s">
        <v>973</v>
      </c>
      <c r="B103" s="251">
        <v>0</v>
      </c>
      <c r="C103" s="251">
        <v>0</v>
      </c>
      <c r="D103" s="251">
        <v>0</v>
      </c>
      <c r="E103" s="251">
        <v>0</v>
      </c>
      <c r="F103" s="251">
        <v>0</v>
      </c>
      <c r="G103" s="251">
        <v>0</v>
      </c>
      <c r="H103" s="251">
        <v>0</v>
      </c>
      <c r="I103" s="252">
        <v>0</v>
      </c>
    </row>
    <row r="104" spans="1:9" ht="12.75">
      <c r="A104" s="241" t="s">
        <v>987</v>
      </c>
      <c r="B104" s="251">
        <v>2500</v>
      </c>
      <c r="C104" s="251">
        <v>2500</v>
      </c>
      <c r="D104" s="251">
        <v>2500</v>
      </c>
      <c r="E104" s="251">
        <v>2500</v>
      </c>
      <c r="F104" s="251">
        <v>2500</v>
      </c>
      <c r="G104" s="251">
        <v>5672</v>
      </c>
      <c r="H104" s="251">
        <v>3537</v>
      </c>
      <c r="I104" s="252">
        <v>3537</v>
      </c>
    </row>
    <row r="105" spans="1:9" ht="12.75">
      <c r="A105" s="241" t="s">
        <v>969</v>
      </c>
      <c r="B105" s="251">
        <v>2500</v>
      </c>
      <c r="C105" s="251">
        <v>2500</v>
      </c>
      <c r="D105" s="251">
        <v>2500</v>
      </c>
      <c r="E105" s="251">
        <v>2500</v>
      </c>
      <c r="F105" s="251">
        <v>2500</v>
      </c>
      <c r="G105" s="251">
        <v>5672</v>
      </c>
      <c r="H105" s="251">
        <v>3537</v>
      </c>
      <c r="I105" s="252">
        <v>3537</v>
      </c>
    </row>
    <row r="106" spans="1:9" ht="12.75">
      <c r="A106" s="241" t="s">
        <v>972</v>
      </c>
      <c r="B106" s="251">
        <v>0</v>
      </c>
      <c r="C106" s="251">
        <v>0</v>
      </c>
      <c r="D106" s="251">
        <v>0</v>
      </c>
      <c r="E106" s="251">
        <v>0</v>
      </c>
      <c r="F106" s="251">
        <v>0</v>
      </c>
      <c r="G106" s="251">
        <v>0</v>
      </c>
      <c r="H106" s="251">
        <v>0</v>
      </c>
      <c r="I106" s="252">
        <v>0</v>
      </c>
    </row>
    <row r="107" spans="1:9" ht="12.75">
      <c r="A107" s="241" t="s">
        <v>973</v>
      </c>
      <c r="B107" s="251">
        <v>0</v>
      </c>
      <c r="C107" s="251">
        <v>0</v>
      </c>
      <c r="D107" s="251">
        <v>0</v>
      </c>
      <c r="E107" s="251">
        <v>0</v>
      </c>
      <c r="F107" s="251">
        <v>0</v>
      </c>
      <c r="G107" s="251">
        <v>0</v>
      </c>
      <c r="H107" s="251">
        <v>0</v>
      </c>
      <c r="I107" s="252">
        <v>0</v>
      </c>
    </row>
    <row r="108" spans="1:9" ht="12.75">
      <c r="A108" s="241" t="s">
        <v>964</v>
      </c>
      <c r="B108" s="251">
        <v>129853</v>
      </c>
      <c r="C108" s="251">
        <v>130721</v>
      </c>
      <c r="D108" s="251">
        <v>132276</v>
      </c>
      <c r="E108" s="251">
        <v>134458</v>
      </c>
      <c r="F108" s="251">
        <v>138221</v>
      </c>
      <c r="G108" s="251">
        <v>137894</v>
      </c>
      <c r="H108" s="251">
        <v>142860</v>
      </c>
      <c r="I108" s="252">
        <v>148489</v>
      </c>
    </row>
    <row r="109" spans="1:9" ht="12.75">
      <c r="A109" s="241" t="s">
        <v>1004</v>
      </c>
      <c r="B109" s="251">
        <v>-14093</v>
      </c>
      <c r="C109" s="251">
        <v>-18154</v>
      </c>
      <c r="D109" s="251">
        <v>-18297</v>
      </c>
      <c r="E109" s="251">
        <v>-27349</v>
      </c>
      <c r="F109" s="251">
        <v>-27677</v>
      </c>
      <c r="G109" s="251">
        <v>-20635</v>
      </c>
      <c r="H109" s="251">
        <v>-22789</v>
      </c>
      <c r="I109" s="252">
        <v>-34143</v>
      </c>
    </row>
    <row r="110" spans="1:9" ht="12.75">
      <c r="A110" s="241" t="s">
        <v>1005</v>
      </c>
      <c r="B110" s="251">
        <v>1461901</v>
      </c>
      <c r="C110" s="251">
        <v>1454757</v>
      </c>
      <c r="D110" s="251">
        <v>1428466</v>
      </c>
      <c r="E110" s="251">
        <v>1371245</v>
      </c>
      <c r="F110" s="251">
        <v>1403845</v>
      </c>
      <c r="G110" s="251">
        <v>1456140</v>
      </c>
      <c r="H110" s="251">
        <v>1453283</v>
      </c>
      <c r="I110" s="252">
        <v>1465208</v>
      </c>
    </row>
    <row r="111" spans="1:9" ht="12.75">
      <c r="A111" s="241" t="s">
        <v>953</v>
      </c>
      <c r="B111" s="251">
        <v>22008</v>
      </c>
      <c r="C111" s="251">
        <v>20654</v>
      </c>
      <c r="D111" s="251">
        <v>21086</v>
      </c>
      <c r="E111" s="251">
        <v>20186</v>
      </c>
      <c r="F111" s="251">
        <v>18414</v>
      </c>
      <c r="G111" s="251">
        <v>24907</v>
      </c>
      <c r="H111" s="251">
        <v>23285</v>
      </c>
      <c r="I111" s="252">
        <v>25981</v>
      </c>
    </row>
    <row r="112" spans="1:9" ht="12.75">
      <c r="A112" s="241" t="s">
        <v>954</v>
      </c>
      <c r="B112" s="251">
        <v>1439893</v>
      </c>
      <c r="C112" s="251">
        <v>1434103</v>
      </c>
      <c r="D112" s="251">
        <v>1407380</v>
      </c>
      <c r="E112" s="251">
        <v>1351059</v>
      </c>
      <c r="F112" s="251">
        <v>1385431</v>
      </c>
      <c r="G112" s="251">
        <v>1431233</v>
      </c>
      <c r="H112" s="251">
        <v>1429998</v>
      </c>
      <c r="I112" s="252">
        <v>1439227</v>
      </c>
    </row>
    <row r="113" spans="1:9" ht="12.75">
      <c r="A113" s="241" t="s">
        <v>955</v>
      </c>
      <c r="B113" s="251">
        <v>123</v>
      </c>
      <c r="C113" s="251">
        <v>123</v>
      </c>
      <c r="D113" s="251">
        <v>124</v>
      </c>
      <c r="E113" s="251">
        <v>135</v>
      </c>
      <c r="F113" s="251">
        <v>124</v>
      </c>
      <c r="G113" s="251">
        <v>127</v>
      </c>
      <c r="H113" s="251">
        <v>139</v>
      </c>
      <c r="I113" s="252">
        <v>137</v>
      </c>
    </row>
    <row r="114" spans="1:9" ht="12.75">
      <c r="A114" s="241" t="s">
        <v>1006</v>
      </c>
      <c r="B114" s="251">
        <v>1475994</v>
      </c>
      <c r="C114" s="251">
        <v>1472911</v>
      </c>
      <c r="D114" s="251">
        <v>1446763</v>
      </c>
      <c r="E114" s="251">
        <v>1398594</v>
      </c>
      <c r="F114" s="251">
        <v>1431522</v>
      </c>
      <c r="G114" s="251">
        <v>1476775</v>
      </c>
      <c r="H114" s="251">
        <v>1476072</v>
      </c>
      <c r="I114" s="252">
        <v>1499351</v>
      </c>
    </row>
    <row r="115" spans="1:9" ht="12.75">
      <c r="A115" s="241" t="s">
        <v>953</v>
      </c>
      <c r="B115" s="251">
        <v>39231</v>
      </c>
      <c r="C115" s="251">
        <v>41839</v>
      </c>
      <c r="D115" s="251">
        <v>42237</v>
      </c>
      <c r="E115" s="251">
        <v>49914</v>
      </c>
      <c r="F115" s="251">
        <v>48799</v>
      </c>
      <c r="G115" s="251">
        <v>46585</v>
      </c>
      <c r="H115" s="251">
        <v>47598</v>
      </c>
      <c r="I115" s="252">
        <v>61612</v>
      </c>
    </row>
    <row r="116" spans="1:9" ht="12.75">
      <c r="A116" s="241" t="s">
        <v>954</v>
      </c>
      <c r="B116" s="251">
        <v>1436763</v>
      </c>
      <c r="C116" s="251">
        <v>1431072</v>
      </c>
      <c r="D116" s="251">
        <v>1404526</v>
      </c>
      <c r="E116" s="251">
        <v>1348680</v>
      </c>
      <c r="F116" s="251">
        <v>1382723</v>
      </c>
      <c r="G116" s="251">
        <v>1430190</v>
      </c>
      <c r="H116" s="251">
        <v>1428474</v>
      </c>
      <c r="I116" s="252">
        <v>1437739</v>
      </c>
    </row>
    <row r="117" spans="1:9" ht="12.75">
      <c r="A117" s="241" t="s">
        <v>955</v>
      </c>
      <c r="B117" s="251">
        <v>292</v>
      </c>
      <c r="C117" s="251">
        <v>391</v>
      </c>
      <c r="D117" s="251">
        <v>486</v>
      </c>
      <c r="E117" s="251">
        <v>753</v>
      </c>
      <c r="F117" s="251">
        <v>494</v>
      </c>
      <c r="G117" s="251">
        <v>1382</v>
      </c>
      <c r="H117" s="251">
        <v>830</v>
      </c>
      <c r="I117" s="252">
        <v>706</v>
      </c>
    </row>
    <row r="118" spans="1:9" ht="12.75">
      <c r="A118" s="241" t="s">
        <v>660</v>
      </c>
      <c r="B118" s="245">
        <v>0</v>
      </c>
      <c r="C118" s="245">
        <v>0</v>
      </c>
      <c r="D118" s="245">
        <v>0</v>
      </c>
      <c r="E118" s="245">
        <v>0</v>
      </c>
      <c r="F118" s="245">
        <v>0</v>
      </c>
      <c r="G118" s="245">
        <v>0</v>
      </c>
      <c r="H118" s="245">
        <v>0</v>
      </c>
      <c r="I118" s="246">
        <v>0</v>
      </c>
    </row>
    <row r="119" spans="1:9" ht="12.75">
      <c r="A119" s="247" t="s">
        <v>671</v>
      </c>
      <c r="B119" s="248">
        <v>7981606</v>
      </c>
      <c r="C119" s="248">
        <v>8170096</v>
      </c>
      <c r="D119" s="248">
        <v>8557372</v>
      </c>
      <c r="E119" s="248">
        <v>9922885</v>
      </c>
      <c r="F119" s="248">
        <v>9821678</v>
      </c>
      <c r="G119" s="248">
        <v>10504066</v>
      </c>
      <c r="H119" s="248">
        <v>10884435</v>
      </c>
      <c r="I119" s="249">
        <v>11318830</v>
      </c>
    </row>
    <row r="120" spans="1:9" ht="12.75">
      <c r="A120" s="241" t="s">
        <v>848</v>
      </c>
      <c r="B120" s="251">
        <v>4977898</v>
      </c>
      <c r="C120" s="251">
        <v>5236458</v>
      </c>
      <c r="D120" s="251">
        <v>6011612</v>
      </c>
      <c r="E120" s="251">
        <v>7058463</v>
      </c>
      <c r="F120" s="251">
        <v>6661654</v>
      </c>
      <c r="G120" s="251">
        <v>7286405</v>
      </c>
      <c r="H120" s="251">
        <v>7836979</v>
      </c>
      <c r="I120" s="252">
        <v>8351131</v>
      </c>
    </row>
    <row r="121" spans="1:9" ht="12.75">
      <c r="A121" s="241" t="s">
        <v>1007</v>
      </c>
      <c r="B121" s="251">
        <v>4029049</v>
      </c>
      <c r="C121" s="251">
        <v>4284915</v>
      </c>
      <c r="D121" s="251">
        <v>4693967</v>
      </c>
      <c r="E121" s="251">
        <v>5020242</v>
      </c>
      <c r="F121" s="251">
        <v>4822835</v>
      </c>
      <c r="G121" s="251">
        <v>5221149</v>
      </c>
      <c r="H121" s="251">
        <v>5611490</v>
      </c>
      <c r="I121" s="252">
        <v>5867213</v>
      </c>
    </row>
    <row r="122" spans="1:9" ht="12.75">
      <c r="A122" s="241" t="s">
        <v>1008</v>
      </c>
      <c r="B122" s="251">
        <v>948849</v>
      </c>
      <c r="C122" s="251">
        <v>951543</v>
      </c>
      <c r="D122" s="251">
        <v>1317645</v>
      </c>
      <c r="E122" s="251">
        <v>2038221</v>
      </c>
      <c r="F122" s="251">
        <v>1838819</v>
      </c>
      <c r="G122" s="251">
        <v>2065256</v>
      </c>
      <c r="H122" s="251">
        <v>2225489</v>
      </c>
      <c r="I122" s="252">
        <v>2483918</v>
      </c>
    </row>
    <row r="123" spans="1:9" ht="12.75">
      <c r="A123" s="241" t="s">
        <v>953</v>
      </c>
      <c r="B123" s="251">
        <v>321784</v>
      </c>
      <c r="C123" s="251">
        <v>305702</v>
      </c>
      <c r="D123" s="251">
        <v>643638</v>
      </c>
      <c r="E123" s="251">
        <v>1288481</v>
      </c>
      <c r="F123" s="251">
        <v>1191212</v>
      </c>
      <c r="G123" s="251">
        <v>1248299</v>
      </c>
      <c r="H123" s="251">
        <v>1183496</v>
      </c>
      <c r="I123" s="252">
        <v>1455403</v>
      </c>
    </row>
    <row r="124" spans="1:9" ht="12.75">
      <c r="A124" s="241" t="s">
        <v>954</v>
      </c>
      <c r="B124" s="251">
        <v>627065</v>
      </c>
      <c r="C124" s="251">
        <v>645841</v>
      </c>
      <c r="D124" s="251">
        <v>674007</v>
      </c>
      <c r="E124" s="251">
        <v>749740</v>
      </c>
      <c r="F124" s="251">
        <v>647607</v>
      </c>
      <c r="G124" s="251">
        <v>816957</v>
      </c>
      <c r="H124" s="251">
        <v>1041993</v>
      </c>
      <c r="I124" s="252">
        <v>1028515</v>
      </c>
    </row>
    <row r="125" spans="1:9" ht="12.75">
      <c r="A125" s="241" t="s">
        <v>955</v>
      </c>
      <c r="B125" s="251">
        <v>60229</v>
      </c>
      <c r="C125" s="251">
        <v>4351</v>
      </c>
      <c r="D125" s="251">
        <v>15597</v>
      </c>
      <c r="E125" s="251">
        <v>187573</v>
      </c>
      <c r="F125" s="251">
        <v>294350</v>
      </c>
      <c r="G125" s="251">
        <v>812353</v>
      </c>
      <c r="H125" s="251">
        <v>1037370</v>
      </c>
      <c r="I125" s="252">
        <v>1023796</v>
      </c>
    </row>
    <row r="126" spans="1:9" ht="12.75">
      <c r="A126" s="241" t="s">
        <v>849</v>
      </c>
      <c r="B126" s="251">
        <v>1430537</v>
      </c>
      <c r="C126" s="251">
        <v>1522135</v>
      </c>
      <c r="D126" s="251">
        <v>1094191</v>
      </c>
      <c r="E126" s="251">
        <v>1376504</v>
      </c>
      <c r="F126" s="251">
        <v>1464871</v>
      </c>
      <c r="G126" s="251">
        <v>1420262</v>
      </c>
      <c r="H126" s="251">
        <v>1153668</v>
      </c>
      <c r="I126" s="252">
        <v>982223</v>
      </c>
    </row>
    <row r="127" spans="1:9" ht="12.75">
      <c r="A127" s="241" t="s">
        <v>778</v>
      </c>
      <c r="B127" s="251">
        <v>1430537</v>
      </c>
      <c r="C127" s="251">
        <v>1522135</v>
      </c>
      <c r="D127" s="251">
        <v>1094191</v>
      </c>
      <c r="E127" s="251">
        <v>1376504</v>
      </c>
      <c r="F127" s="251">
        <v>1464871</v>
      </c>
      <c r="G127" s="251">
        <v>1420262</v>
      </c>
      <c r="H127" s="251">
        <v>1153668</v>
      </c>
      <c r="I127" s="252">
        <v>982223</v>
      </c>
    </row>
    <row r="128" spans="1:9" ht="12.75">
      <c r="A128" s="241" t="s">
        <v>1009</v>
      </c>
      <c r="B128" s="251">
        <v>84624</v>
      </c>
      <c r="C128" s="251">
        <v>132494</v>
      </c>
      <c r="D128" s="251">
        <v>142274</v>
      </c>
      <c r="E128" s="251">
        <v>506122</v>
      </c>
      <c r="F128" s="251">
        <v>194971</v>
      </c>
      <c r="G128" s="251">
        <v>117841</v>
      </c>
      <c r="H128" s="251">
        <v>83130</v>
      </c>
      <c r="I128" s="252">
        <v>149173</v>
      </c>
    </row>
    <row r="129" spans="1:9" ht="12.75">
      <c r="A129" s="241" t="s">
        <v>969</v>
      </c>
      <c r="B129" s="251">
        <v>77550</v>
      </c>
      <c r="C129" s="251">
        <v>104282</v>
      </c>
      <c r="D129" s="251">
        <v>107270</v>
      </c>
      <c r="E129" s="251">
        <v>464459</v>
      </c>
      <c r="F129" s="251">
        <v>157763</v>
      </c>
      <c r="G129" s="251">
        <v>66323</v>
      </c>
      <c r="H129" s="251">
        <v>32613</v>
      </c>
      <c r="I129" s="252">
        <v>94850</v>
      </c>
    </row>
    <row r="130" spans="1:9" ht="12.75">
      <c r="A130" s="241" t="s">
        <v>1010</v>
      </c>
      <c r="B130" s="251">
        <v>64827</v>
      </c>
      <c r="C130" s="251">
        <v>103727</v>
      </c>
      <c r="D130" s="251">
        <v>101132</v>
      </c>
      <c r="E130" s="251">
        <v>124173</v>
      </c>
      <c r="F130" s="251">
        <v>85718</v>
      </c>
      <c r="G130" s="251">
        <v>54766</v>
      </c>
      <c r="H130" s="251">
        <v>31905</v>
      </c>
      <c r="I130" s="252">
        <v>93557</v>
      </c>
    </row>
    <row r="131" spans="1:9" ht="12.75">
      <c r="A131" s="241" t="s">
        <v>1011</v>
      </c>
      <c r="B131" s="251">
        <v>0</v>
      </c>
      <c r="C131" s="251">
        <v>0</v>
      </c>
      <c r="D131" s="251">
        <v>0</v>
      </c>
      <c r="E131" s="251">
        <v>340000</v>
      </c>
      <c r="F131" s="251">
        <v>350</v>
      </c>
      <c r="G131" s="251">
        <v>128</v>
      </c>
      <c r="H131" s="251">
        <v>19</v>
      </c>
      <c r="I131" s="252">
        <v>2</v>
      </c>
    </row>
    <row r="132" spans="1:9" ht="12.75">
      <c r="A132" s="241" t="s">
        <v>1012</v>
      </c>
      <c r="B132" s="251">
        <v>12723</v>
      </c>
      <c r="C132" s="251">
        <v>555</v>
      </c>
      <c r="D132" s="251">
        <v>6138</v>
      </c>
      <c r="E132" s="251">
        <v>286</v>
      </c>
      <c r="F132" s="251">
        <v>71695</v>
      </c>
      <c r="G132" s="251">
        <v>11429</v>
      </c>
      <c r="H132" s="251">
        <v>689</v>
      </c>
      <c r="I132" s="252">
        <v>1291</v>
      </c>
    </row>
    <row r="133" spans="1:9" ht="12.75">
      <c r="A133" s="241" t="s">
        <v>971</v>
      </c>
      <c r="B133" s="251">
        <v>0</v>
      </c>
      <c r="C133" s="251">
        <v>0</v>
      </c>
      <c r="D133" s="251">
        <v>0</v>
      </c>
      <c r="E133" s="251">
        <v>0</v>
      </c>
      <c r="F133" s="251">
        <v>0</v>
      </c>
      <c r="G133" s="251">
        <v>0</v>
      </c>
      <c r="H133" s="251">
        <v>0</v>
      </c>
      <c r="I133" s="252">
        <v>0</v>
      </c>
    </row>
    <row r="134" spans="1:9" ht="12.75">
      <c r="A134" s="241" t="s">
        <v>972</v>
      </c>
      <c r="B134" s="251">
        <v>7074</v>
      </c>
      <c r="C134" s="251">
        <v>28212</v>
      </c>
      <c r="D134" s="251">
        <v>35004</v>
      </c>
      <c r="E134" s="251">
        <v>41663</v>
      </c>
      <c r="F134" s="251">
        <v>37208</v>
      </c>
      <c r="G134" s="251">
        <v>51518</v>
      </c>
      <c r="H134" s="251">
        <v>50517</v>
      </c>
      <c r="I134" s="252">
        <v>54323</v>
      </c>
    </row>
    <row r="135" spans="1:9" ht="12.75">
      <c r="A135" s="241" t="s">
        <v>1010</v>
      </c>
      <c r="B135" s="251">
        <v>0</v>
      </c>
      <c r="C135" s="251">
        <v>0</v>
      </c>
      <c r="D135" s="251">
        <v>0</v>
      </c>
      <c r="E135" s="251">
        <v>0</v>
      </c>
      <c r="F135" s="251">
        <v>0</v>
      </c>
      <c r="G135" s="251">
        <v>0</v>
      </c>
      <c r="H135" s="251">
        <v>0</v>
      </c>
      <c r="I135" s="252">
        <v>0</v>
      </c>
    </row>
    <row r="136" spans="1:9" ht="12.75">
      <c r="A136" s="241" t="s">
        <v>1011</v>
      </c>
      <c r="B136" s="251">
        <v>6976</v>
      </c>
      <c r="C136" s="251">
        <v>27251</v>
      </c>
      <c r="D136" s="251">
        <v>33980</v>
      </c>
      <c r="E136" s="251">
        <v>40555</v>
      </c>
      <c r="F136" s="251">
        <v>36936</v>
      </c>
      <c r="G136" s="251">
        <v>50983</v>
      </c>
      <c r="H136" s="251">
        <v>50330</v>
      </c>
      <c r="I136" s="252">
        <v>54198</v>
      </c>
    </row>
    <row r="137" spans="1:9" ht="12.75">
      <c r="A137" s="241" t="s">
        <v>1012</v>
      </c>
      <c r="B137" s="251">
        <v>98</v>
      </c>
      <c r="C137" s="251">
        <v>961</v>
      </c>
      <c r="D137" s="251">
        <v>1024</v>
      </c>
      <c r="E137" s="251">
        <v>1108</v>
      </c>
      <c r="F137" s="251">
        <v>272</v>
      </c>
      <c r="G137" s="251">
        <v>535</v>
      </c>
      <c r="H137" s="251">
        <v>187</v>
      </c>
      <c r="I137" s="252">
        <v>125</v>
      </c>
    </row>
    <row r="138" spans="1:9" ht="12.75">
      <c r="A138" s="241" t="s">
        <v>971</v>
      </c>
      <c r="B138" s="251">
        <v>0</v>
      </c>
      <c r="C138" s="251">
        <v>0</v>
      </c>
      <c r="D138" s="251">
        <v>0</v>
      </c>
      <c r="E138" s="251">
        <v>0</v>
      </c>
      <c r="F138" s="251">
        <v>0</v>
      </c>
      <c r="G138" s="251">
        <v>0</v>
      </c>
      <c r="H138" s="251">
        <v>0</v>
      </c>
      <c r="I138" s="252">
        <v>0</v>
      </c>
    </row>
    <row r="139" spans="1:9" ht="12.75">
      <c r="A139" s="241" t="s">
        <v>973</v>
      </c>
      <c r="B139" s="251">
        <v>6981</v>
      </c>
      <c r="C139" s="251">
        <v>27946</v>
      </c>
      <c r="D139" s="251">
        <v>34905</v>
      </c>
      <c r="E139" s="251">
        <v>41582</v>
      </c>
      <c r="F139" s="251">
        <v>37122</v>
      </c>
      <c r="G139" s="251">
        <v>51431</v>
      </c>
      <c r="H139" s="251">
        <v>50435</v>
      </c>
      <c r="I139" s="252">
        <v>54240</v>
      </c>
    </row>
    <row r="140" spans="1:9" ht="12.75">
      <c r="A140" s="241" t="s">
        <v>1010</v>
      </c>
      <c r="B140" s="251">
        <v>0</v>
      </c>
      <c r="C140" s="251">
        <v>0</v>
      </c>
      <c r="D140" s="251">
        <v>0</v>
      </c>
      <c r="E140" s="251">
        <v>0</v>
      </c>
      <c r="F140" s="251">
        <v>0</v>
      </c>
      <c r="G140" s="251">
        <v>0</v>
      </c>
      <c r="H140" s="251">
        <v>0</v>
      </c>
      <c r="I140" s="252">
        <v>0</v>
      </c>
    </row>
    <row r="141" spans="1:9" ht="12.75">
      <c r="A141" s="241" t="s">
        <v>1011</v>
      </c>
      <c r="B141" s="251">
        <v>6883</v>
      </c>
      <c r="C141" s="251">
        <v>26985</v>
      </c>
      <c r="D141" s="251">
        <v>33881</v>
      </c>
      <c r="E141" s="251">
        <v>40474</v>
      </c>
      <c r="F141" s="251">
        <v>36850</v>
      </c>
      <c r="G141" s="251">
        <v>50896</v>
      </c>
      <c r="H141" s="251">
        <v>50248</v>
      </c>
      <c r="I141" s="252">
        <v>54115</v>
      </c>
    </row>
    <row r="142" spans="1:9" ht="12.75">
      <c r="A142" s="241" t="s">
        <v>1012</v>
      </c>
      <c r="B142" s="251">
        <v>98</v>
      </c>
      <c r="C142" s="251">
        <v>961</v>
      </c>
      <c r="D142" s="251">
        <v>1024</v>
      </c>
      <c r="E142" s="251">
        <v>1108</v>
      </c>
      <c r="F142" s="251">
        <v>272</v>
      </c>
      <c r="G142" s="251">
        <v>535</v>
      </c>
      <c r="H142" s="251">
        <v>187</v>
      </c>
      <c r="I142" s="252">
        <v>125</v>
      </c>
    </row>
    <row r="143" spans="1:9" ht="12.75">
      <c r="A143" s="241" t="s">
        <v>971</v>
      </c>
      <c r="B143" s="251">
        <v>0</v>
      </c>
      <c r="C143" s="251">
        <v>0</v>
      </c>
      <c r="D143" s="251">
        <v>0</v>
      </c>
      <c r="E143" s="251">
        <v>0</v>
      </c>
      <c r="F143" s="251">
        <v>0</v>
      </c>
      <c r="G143" s="251">
        <v>0</v>
      </c>
      <c r="H143" s="251">
        <v>0</v>
      </c>
      <c r="I143" s="252">
        <v>0</v>
      </c>
    </row>
    <row r="144" spans="1:9" ht="12.75">
      <c r="A144" s="241" t="s">
        <v>1013</v>
      </c>
      <c r="B144" s="251">
        <v>1345913</v>
      </c>
      <c r="C144" s="251">
        <v>1389641</v>
      </c>
      <c r="D144" s="251">
        <v>951917</v>
      </c>
      <c r="E144" s="251">
        <v>870382</v>
      </c>
      <c r="F144" s="251">
        <v>1269900</v>
      </c>
      <c r="G144" s="251">
        <v>1302421</v>
      </c>
      <c r="H144" s="251">
        <v>1070538</v>
      </c>
      <c r="I144" s="252">
        <v>833050</v>
      </c>
    </row>
    <row r="145" spans="1:9" ht="12.75">
      <c r="A145" s="241" t="s">
        <v>969</v>
      </c>
      <c r="B145" s="251">
        <v>794042</v>
      </c>
      <c r="C145" s="251">
        <v>798647</v>
      </c>
      <c r="D145" s="251">
        <v>814678</v>
      </c>
      <c r="E145" s="251">
        <v>750752</v>
      </c>
      <c r="F145" s="251">
        <v>1158090</v>
      </c>
      <c r="G145" s="251">
        <v>1126396</v>
      </c>
      <c r="H145" s="251">
        <v>1015775</v>
      </c>
      <c r="I145" s="252">
        <v>791978</v>
      </c>
    </row>
    <row r="146" spans="1:9" ht="12.75">
      <c r="A146" s="241" t="s">
        <v>1010</v>
      </c>
      <c r="B146" s="251">
        <v>794042</v>
      </c>
      <c r="C146" s="251">
        <v>798647</v>
      </c>
      <c r="D146" s="251">
        <v>807678</v>
      </c>
      <c r="E146" s="251">
        <v>739752</v>
      </c>
      <c r="F146" s="251">
        <v>806355</v>
      </c>
      <c r="G146" s="251">
        <v>809771</v>
      </c>
      <c r="H146" s="251">
        <v>812755</v>
      </c>
      <c r="I146" s="252">
        <v>712978</v>
      </c>
    </row>
    <row r="147" spans="1:9" ht="12.75">
      <c r="A147" s="241" t="s">
        <v>1011</v>
      </c>
      <c r="B147" s="251">
        <v>0</v>
      </c>
      <c r="C147" s="251">
        <v>0</v>
      </c>
      <c r="D147" s="251">
        <v>0</v>
      </c>
      <c r="E147" s="251">
        <v>0</v>
      </c>
      <c r="F147" s="251">
        <v>339735</v>
      </c>
      <c r="G147" s="251">
        <v>297000</v>
      </c>
      <c r="H147" s="251">
        <v>149000</v>
      </c>
      <c r="I147" s="252">
        <v>34000</v>
      </c>
    </row>
    <row r="148" spans="1:9" ht="12.75">
      <c r="A148" s="241" t="s">
        <v>1012</v>
      </c>
      <c r="B148" s="251">
        <v>0</v>
      </c>
      <c r="C148" s="251">
        <v>0</v>
      </c>
      <c r="D148" s="251">
        <v>7000</v>
      </c>
      <c r="E148" s="251">
        <v>11000</v>
      </c>
      <c r="F148" s="251">
        <v>12000</v>
      </c>
      <c r="G148" s="251">
        <v>19000</v>
      </c>
      <c r="H148" s="251">
        <v>54000</v>
      </c>
      <c r="I148" s="252">
        <v>45000</v>
      </c>
    </row>
    <row r="149" spans="1:9" ht="12.75">
      <c r="A149" s="241" t="s">
        <v>971</v>
      </c>
      <c r="B149" s="251">
        <v>0</v>
      </c>
      <c r="C149" s="251">
        <v>0</v>
      </c>
      <c r="D149" s="251">
        <v>0</v>
      </c>
      <c r="E149" s="251">
        <v>0</v>
      </c>
      <c r="F149" s="251">
        <v>0</v>
      </c>
      <c r="G149" s="251">
        <v>625</v>
      </c>
      <c r="H149" s="251">
        <v>20</v>
      </c>
      <c r="I149" s="252">
        <v>0</v>
      </c>
    </row>
    <row r="150" spans="1:9" ht="12.75">
      <c r="A150" s="241" t="s">
        <v>972</v>
      </c>
      <c r="B150" s="251">
        <v>551871</v>
      </c>
      <c r="C150" s="251">
        <v>590994</v>
      </c>
      <c r="D150" s="251">
        <v>137239</v>
      </c>
      <c r="E150" s="251">
        <v>119630</v>
      </c>
      <c r="F150" s="251">
        <v>111810</v>
      </c>
      <c r="G150" s="251">
        <v>176025</v>
      </c>
      <c r="H150" s="251">
        <v>54763</v>
      </c>
      <c r="I150" s="252">
        <v>41072</v>
      </c>
    </row>
    <row r="151" spans="1:9" ht="12.75">
      <c r="A151" s="241" t="s">
        <v>1010</v>
      </c>
      <c r="B151" s="251">
        <v>0</v>
      </c>
      <c r="C151" s="251">
        <v>0</v>
      </c>
      <c r="D151" s="251">
        <v>0</v>
      </c>
      <c r="E151" s="251">
        <v>0</v>
      </c>
      <c r="F151" s="251">
        <v>0</v>
      </c>
      <c r="G151" s="251">
        <v>0</v>
      </c>
      <c r="H151" s="251">
        <v>0</v>
      </c>
      <c r="I151" s="252">
        <v>0</v>
      </c>
    </row>
    <row r="152" spans="1:9" ht="12.75">
      <c r="A152" s="241" t="s">
        <v>1011</v>
      </c>
      <c r="B152" s="251">
        <v>551544</v>
      </c>
      <c r="C152" s="251">
        <v>590661</v>
      </c>
      <c r="D152" s="251">
        <v>115394</v>
      </c>
      <c r="E152" s="251">
        <v>97791</v>
      </c>
      <c r="F152" s="251">
        <v>97791</v>
      </c>
      <c r="G152" s="251">
        <v>162334</v>
      </c>
      <c r="H152" s="251">
        <v>35205</v>
      </c>
      <c r="I152" s="252">
        <v>33249</v>
      </c>
    </row>
    <row r="153" spans="1:9" ht="12.75">
      <c r="A153" s="241" t="s">
        <v>1012</v>
      </c>
      <c r="B153" s="251">
        <v>327</v>
      </c>
      <c r="C153" s="251">
        <v>333</v>
      </c>
      <c r="D153" s="251">
        <v>21845</v>
      </c>
      <c r="E153" s="251">
        <v>21839</v>
      </c>
      <c r="F153" s="251">
        <v>14019</v>
      </c>
      <c r="G153" s="251">
        <v>13691</v>
      </c>
      <c r="H153" s="251">
        <v>19558</v>
      </c>
      <c r="I153" s="252">
        <v>7823</v>
      </c>
    </row>
    <row r="154" spans="1:9" ht="12.75">
      <c r="A154" s="241" t="s">
        <v>971</v>
      </c>
      <c r="B154" s="251">
        <v>0</v>
      </c>
      <c r="C154" s="251">
        <v>0</v>
      </c>
      <c r="D154" s="251">
        <v>0</v>
      </c>
      <c r="E154" s="251">
        <v>0</v>
      </c>
      <c r="F154" s="251">
        <v>0</v>
      </c>
      <c r="G154" s="251">
        <v>0</v>
      </c>
      <c r="H154" s="251">
        <v>0</v>
      </c>
      <c r="I154" s="252">
        <v>0</v>
      </c>
    </row>
    <row r="155" spans="1:9" ht="12.75">
      <c r="A155" s="241" t="s">
        <v>973</v>
      </c>
      <c r="B155" s="251">
        <v>551798</v>
      </c>
      <c r="C155" s="251">
        <v>590920</v>
      </c>
      <c r="D155" s="251">
        <v>137167</v>
      </c>
      <c r="E155" s="251">
        <v>119564</v>
      </c>
      <c r="F155" s="251">
        <v>111741</v>
      </c>
      <c r="G155" s="251">
        <v>176025</v>
      </c>
      <c r="H155" s="251">
        <v>54763</v>
      </c>
      <c r="I155" s="252">
        <v>41072</v>
      </c>
    </row>
    <row r="156" spans="1:9" ht="12.75">
      <c r="A156" s="241" t="s">
        <v>1010</v>
      </c>
      <c r="B156" s="251">
        <v>0</v>
      </c>
      <c r="C156" s="251">
        <v>0</v>
      </c>
      <c r="D156" s="251">
        <v>0</v>
      </c>
      <c r="E156" s="251">
        <v>0</v>
      </c>
      <c r="F156" s="251">
        <v>0</v>
      </c>
      <c r="G156" s="251">
        <v>0</v>
      </c>
      <c r="H156" s="251">
        <v>0</v>
      </c>
      <c r="I156" s="252">
        <v>0</v>
      </c>
    </row>
    <row r="157" spans="1:9" ht="12.75">
      <c r="A157" s="241" t="s">
        <v>1011</v>
      </c>
      <c r="B157" s="251">
        <v>551544</v>
      </c>
      <c r="C157" s="251">
        <v>590661</v>
      </c>
      <c r="D157" s="251">
        <v>115394</v>
      </c>
      <c r="E157" s="251">
        <v>97791</v>
      </c>
      <c r="F157" s="251">
        <v>97791</v>
      </c>
      <c r="G157" s="251">
        <v>162334</v>
      </c>
      <c r="H157" s="251">
        <v>35205</v>
      </c>
      <c r="I157" s="252">
        <v>33249</v>
      </c>
    </row>
    <row r="158" spans="1:9" ht="12.75">
      <c r="A158" s="241" t="s">
        <v>1012</v>
      </c>
      <c r="B158" s="251">
        <v>254</v>
      </c>
      <c r="C158" s="251">
        <v>259</v>
      </c>
      <c r="D158" s="251">
        <v>21773</v>
      </c>
      <c r="E158" s="251">
        <v>21773</v>
      </c>
      <c r="F158" s="251">
        <v>13950</v>
      </c>
      <c r="G158" s="251">
        <v>13691</v>
      </c>
      <c r="H158" s="251">
        <v>19558</v>
      </c>
      <c r="I158" s="252">
        <v>7823</v>
      </c>
    </row>
    <row r="159" spans="1:9" ht="12.75">
      <c r="A159" s="241" t="s">
        <v>971</v>
      </c>
      <c r="B159" s="251">
        <v>0</v>
      </c>
      <c r="C159" s="251">
        <v>0</v>
      </c>
      <c r="D159" s="251">
        <v>0</v>
      </c>
      <c r="E159" s="251">
        <v>0</v>
      </c>
      <c r="F159" s="251">
        <v>0</v>
      </c>
      <c r="G159" s="251">
        <v>0</v>
      </c>
      <c r="H159" s="251">
        <v>0</v>
      </c>
      <c r="I159" s="252">
        <v>0</v>
      </c>
    </row>
    <row r="160" spans="1:9" ht="12.75">
      <c r="A160" s="241" t="s">
        <v>1014</v>
      </c>
      <c r="B160" s="251">
        <v>0</v>
      </c>
      <c r="C160" s="251">
        <v>0</v>
      </c>
      <c r="D160" s="251">
        <v>0</v>
      </c>
      <c r="E160" s="251">
        <v>0</v>
      </c>
      <c r="F160" s="251">
        <v>0</v>
      </c>
      <c r="G160" s="251">
        <v>0</v>
      </c>
      <c r="H160" s="251">
        <v>0</v>
      </c>
      <c r="I160" s="252">
        <v>0</v>
      </c>
    </row>
    <row r="161" spans="1:9" ht="12.75">
      <c r="A161" s="241" t="s">
        <v>969</v>
      </c>
      <c r="B161" s="251">
        <v>0</v>
      </c>
      <c r="C161" s="251">
        <v>0</v>
      </c>
      <c r="D161" s="251">
        <v>0</v>
      </c>
      <c r="E161" s="251">
        <v>0</v>
      </c>
      <c r="F161" s="251">
        <v>0</v>
      </c>
      <c r="G161" s="251">
        <v>0</v>
      </c>
      <c r="H161" s="251">
        <v>0</v>
      </c>
      <c r="I161" s="252">
        <v>0</v>
      </c>
    </row>
    <row r="162" spans="1:9" ht="12.75">
      <c r="A162" s="241" t="s">
        <v>1010</v>
      </c>
      <c r="B162" s="251">
        <v>0</v>
      </c>
      <c r="C162" s="251">
        <v>0</v>
      </c>
      <c r="D162" s="251">
        <v>0</v>
      </c>
      <c r="E162" s="251">
        <v>0</v>
      </c>
      <c r="F162" s="251">
        <v>0</v>
      </c>
      <c r="G162" s="251">
        <v>0</v>
      </c>
      <c r="H162" s="251">
        <v>0</v>
      </c>
      <c r="I162" s="252">
        <v>0</v>
      </c>
    </row>
    <row r="163" spans="1:9" ht="12.75">
      <c r="A163" s="241" t="s">
        <v>1011</v>
      </c>
      <c r="B163" s="251">
        <v>0</v>
      </c>
      <c r="C163" s="251">
        <v>0</v>
      </c>
      <c r="D163" s="251">
        <v>0</v>
      </c>
      <c r="E163" s="251">
        <v>0</v>
      </c>
      <c r="F163" s="251">
        <v>0</v>
      </c>
      <c r="G163" s="251">
        <v>0</v>
      </c>
      <c r="H163" s="251">
        <v>0</v>
      </c>
      <c r="I163" s="252">
        <v>0</v>
      </c>
    </row>
    <row r="164" spans="1:9" ht="12.75">
      <c r="A164" s="241" t="s">
        <v>1012</v>
      </c>
      <c r="B164" s="251">
        <v>0</v>
      </c>
      <c r="C164" s="251">
        <v>0</v>
      </c>
      <c r="D164" s="251">
        <v>0</v>
      </c>
      <c r="E164" s="251">
        <v>0</v>
      </c>
      <c r="F164" s="251">
        <v>0</v>
      </c>
      <c r="G164" s="251">
        <v>0</v>
      </c>
      <c r="H164" s="251">
        <v>0</v>
      </c>
      <c r="I164" s="252">
        <v>0</v>
      </c>
    </row>
    <row r="165" spans="1:9" ht="12.75">
      <c r="A165" s="241" t="s">
        <v>971</v>
      </c>
      <c r="B165" s="251">
        <v>0</v>
      </c>
      <c r="C165" s="251">
        <v>0</v>
      </c>
      <c r="D165" s="251">
        <v>0</v>
      </c>
      <c r="E165" s="251">
        <v>0</v>
      </c>
      <c r="F165" s="251">
        <v>0</v>
      </c>
      <c r="G165" s="251">
        <v>0</v>
      </c>
      <c r="H165" s="251">
        <v>0</v>
      </c>
      <c r="I165" s="252">
        <v>0</v>
      </c>
    </row>
    <row r="166" spans="1:9" ht="12.75">
      <c r="A166" s="241" t="s">
        <v>972</v>
      </c>
      <c r="B166" s="251">
        <v>0</v>
      </c>
      <c r="C166" s="251">
        <v>0</v>
      </c>
      <c r="D166" s="251">
        <v>0</v>
      </c>
      <c r="E166" s="251">
        <v>0</v>
      </c>
      <c r="F166" s="251">
        <v>0</v>
      </c>
      <c r="G166" s="251">
        <v>0</v>
      </c>
      <c r="H166" s="251">
        <v>0</v>
      </c>
      <c r="I166" s="252">
        <v>0</v>
      </c>
    </row>
    <row r="167" spans="1:9" ht="12.75">
      <c r="A167" s="241" t="s">
        <v>1010</v>
      </c>
      <c r="B167" s="251">
        <v>0</v>
      </c>
      <c r="C167" s="251">
        <v>0</v>
      </c>
      <c r="D167" s="251">
        <v>0</v>
      </c>
      <c r="E167" s="251">
        <v>0</v>
      </c>
      <c r="F167" s="251">
        <v>0</v>
      </c>
      <c r="G167" s="251">
        <v>0</v>
      </c>
      <c r="H167" s="251">
        <v>0</v>
      </c>
      <c r="I167" s="252">
        <v>0</v>
      </c>
    </row>
    <row r="168" spans="1:9" ht="12.75">
      <c r="A168" s="241" t="s">
        <v>1011</v>
      </c>
      <c r="B168" s="251">
        <v>0</v>
      </c>
      <c r="C168" s="251">
        <v>0</v>
      </c>
      <c r="D168" s="251">
        <v>0</v>
      </c>
      <c r="E168" s="251">
        <v>0</v>
      </c>
      <c r="F168" s="251">
        <v>0</v>
      </c>
      <c r="G168" s="251">
        <v>0</v>
      </c>
      <c r="H168" s="251">
        <v>0</v>
      </c>
      <c r="I168" s="252">
        <v>0</v>
      </c>
    </row>
    <row r="169" spans="1:9" ht="12.75">
      <c r="A169" s="241" t="s">
        <v>1012</v>
      </c>
      <c r="B169" s="251">
        <v>0</v>
      </c>
      <c r="C169" s="251">
        <v>0</v>
      </c>
      <c r="D169" s="251">
        <v>0</v>
      </c>
      <c r="E169" s="251">
        <v>0</v>
      </c>
      <c r="F169" s="251">
        <v>0</v>
      </c>
      <c r="G169" s="251">
        <v>0</v>
      </c>
      <c r="H169" s="251">
        <v>0</v>
      </c>
      <c r="I169" s="252">
        <v>0</v>
      </c>
    </row>
    <row r="170" spans="1:9" ht="12.75">
      <c r="A170" s="241" t="s">
        <v>971</v>
      </c>
      <c r="B170" s="251">
        <v>0</v>
      </c>
      <c r="C170" s="251">
        <v>0</v>
      </c>
      <c r="D170" s="251">
        <v>0</v>
      </c>
      <c r="E170" s="251">
        <v>0</v>
      </c>
      <c r="F170" s="251">
        <v>0</v>
      </c>
      <c r="G170" s="251">
        <v>0</v>
      </c>
      <c r="H170" s="251">
        <v>0</v>
      </c>
      <c r="I170" s="252">
        <v>0</v>
      </c>
    </row>
    <row r="171" spans="1:9" ht="12.75">
      <c r="A171" s="241" t="s">
        <v>973</v>
      </c>
      <c r="B171" s="251">
        <v>0</v>
      </c>
      <c r="C171" s="251">
        <v>0</v>
      </c>
      <c r="D171" s="251">
        <v>0</v>
      </c>
      <c r="E171" s="251">
        <v>0</v>
      </c>
      <c r="F171" s="251">
        <v>0</v>
      </c>
      <c r="G171" s="251">
        <v>0</v>
      </c>
      <c r="H171" s="251">
        <v>0</v>
      </c>
      <c r="I171" s="252">
        <v>0</v>
      </c>
    </row>
    <row r="172" spans="1:9" ht="12.75">
      <c r="A172" s="241" t="s">
        <v>1010</v>
      </c>
      <c r="B172" s="251">
        <v>0</v>
      </c>
      <c r="C172" s="251">
        <v>0</v>
      </c>
      <c r="D172" s="251">
        <v>0</v>
      </c>
      <c r="E172" s="251">
        <v>0</v>
      </c>
      <c r="F172" s="251">
        <v>0</v>
      </c>
      <c r="G172" s="251">
        <v>0</v>
      </c>
      <c r="H172" s="251">
        <v>0</v>
      </c>
      <c r="I172" s="252">
        <v>0</v>
      </c>
    </row>
    <row r="173" spans="1:9" ht="12.75">
      <c r="A173" s="241" t="s">
        <v>1011</v>
      </c>
      <c r="B173" s="251">
        <v>0</v>
      </c>
      <c r="C173" s="251">
        <v>0</v>
      </c>
      <c r="D173" s="251">
        <v>0</v>
      </c>
      <c r="E173" s="251">
        <v>0</v>
      </c>
      <c r="F173" s="251">
        <v>0</v>
      </c>
      <c r="G173" s="251">
        <v>0</v>
      </c>
      <c r="H173" s="251">
        <v>0</v>
      </c>
      <c r="I173" s="252">
        <v>0</v>
      </c>
    </row>
    <row r="174" spans="1:9" ht="12.75">
      <c r="A174" s="241" t="s">
        <v>1012</v>
      </c>
      <c r="B174" s="251">
        <v>0</v>
      </c>
      <c r="C174" s="251">
        <v>0</v>
      </c>
      <c r="D174" s="251">
        <v>0</v>
      </c>
      <c r="E174" s="251">
        <v>0</v>
      </c>
      <c r="F174" s="251">
        <v>0</v>
      </c>
      <c r="G174" s="251">
        <v>0</v>
      </c>
      <c r="H174" s="251">
        <v>0</v>
      </c>
      <c r="I174" s="252">
        <v>0</v>
      </c>
    </row>
    <row r="175" spans="1:9" ht="12.75">
      <c r="A175" s="241" t="s">
        <v>971</v>
      </c>
      <c r="B175" s="251">
        <v>0</v>
      </c>
      <c r="C175" s="251">
        <v>0</v>
      </c>
      <c r="D175" s="251">
        <v>0</v>
      </c>
      <c r="E175" s="251">
        <v>0</v>
      </c>
      <c r="F175" s="251">
        <v>0</v>
      </c>
      <c r="G175" s="251">
        <v>0</v>
      </c>
      <c r="H175" s="251">
        <v>0</v>
      </c>
      <c r="I175" s="252">
        <v>0</v>
      </c>
    </row>
    <row r="176" spans="1:9" ht="25.5">
      <c r="A176" s="241" t="s">
        <v>777</v>
      </c>
      <c r="B176" s="251">
        <v>1573171</v>
      </c>
      <c r="C176" s="251">
        <v>1411503</v>
      </c>
      <c r="D176" s="251">
        <v>1451569</v>
      </c>
      <c r="E176" s="251">
        <v>1487918</v>
      </c>
      <c r="F176" s="251">
        <v>1695153</v>
      </c>
      <c r="G176" s="251">
        <v>1797399</v>
      </c>
      <c r="H176" s="251">
        <v>1893788</v>
      </c>
      <c r="I176" s="252">
        <v>1985476</v>
      </c>
    </row>
    <row r="177" spans="1:9" ht="12.75">
      <c r="A177" s="241" t="s">
        <v>1015</v>
      </c>
      <c r="B177" s="251">
        <v>0</v>
      </c>
      <c r="C177" s="251">
        <v>0</v>
      </c>
      <c r="D177" s="251">
        <v>0</v>
      </c>
      <c r="E177" s="251">
        <v>0</v>
      </c>
      <c r="F177" s="251">
        <v>0</v>
      </c>
      <c r="G177" s="251">
        <v>0</v>
      </c>
      <c r="H177" s="251">
        <v>0</v>
      </c>
      <c r="I177" s="252">
        <v>0</v>
      </c>
    </row>
    <row r="178" spans="1:9" ht="12.75">
      <c r="A178" s="241" t="s">
        <v>1016</v>
      </c>
      <c r="B178" s="251">
        <v>0</v>
      </c>
      <c r="C178" s="251">
        <v>0</v>
      </c>
      <c r="D178" s="251">
        <v>0</v>
      </c>
      <c r="E178" s="251">
        <v>0</v>
      </c>
      <c r="F178" s="251">
        <v>0</v>
      </c>
      <c r="G178" s="251">
        <v>0</v>
      </c>
      <c r="H178" s="251">
        <v>0</v>
      </c>
      <c r="I178" s="252">
        <v>0</v>
      </c>
    </row>
    <row r="179" spans="1:9" ht="12.75">
      <c r="A179" s="241" t="s">
        <v>969</v>
      </c>
      <c r="B179" s="251">
        <v>0</v>
      </c>
      <c r="C179" s="251">
        <v>0</v>
      </c>
      <c r="D179" s="251">
        <v>0</v>
      </c>
      <c r="E179" s="251">
        <v>0</v>
      </c>
      <c r="F179" s="251">
        <v>0</v>
      </c>
      <c r="G179" s="251">
        <v>0</v>
      </c>
      <c r="H179" s="251">
        <v>0</v>
      </c>
      <c r="I179" s="252">
        <v>0</v>
      </c>
    </row>
    <row r="180" spans="1:9" ht="12.75">
      <c r="A180" s="241" t="s">
        <v>1010</v>
      </c>
      <c r="B180" s="251">
        <v>0</v>
      </c>
      <c r="C180" s="251">
        <v>0</v>
      </c>
      <c r="D180" s="251">
        <v>0</v>
      </c>
      <c r="E180" s="251">
        <v>0</v>
      </c>
      <c r="F180" s="251">
        <v>0</v>
      </c>
      <c r="G180" s="251">
        <v>0</v>
      </c>
      <c r="H180" s="251">
        <v>0</v>
      </c>
      <c r="I180" s="252">
        <v>0</v>
      </c>
    </row>
    <row r="181" spans="1:9" ht="12.75">
      <c r="A181" s="241" t="s">
        <v>1011</v>
      </c>
      <c r="B181" s="251">
        <v>0</v>
      </c>
      <c r="C181" s="251">
        <v>0</v>
      </c>
      <c r="D181" s="251">
        <v>0</v>
      </c>
      <c r="E181" s="251">
        <v>0</v>
      </c>
      <c r="F181" s="251">
        <v>0</v>
      </c>
      <c r="G181" s="251">
        <v>0</v>
      </c>
      <c r="H181" s="251">
        <v>0</v>
      </c>
      <c r="I181" s="252">
        <v>0</v>
      </c>
    </row>
    <row r="182" spans="1:9" ht="12.75">
      <c r="A182" s="241" t="s">
        <v>1012</v>
      </c>
      <c r="B182" s="251">
        <v>0</v>
      </c>
      <c r="C182" s="251">
        <v>0</v>
      </c>
      <c r="D182" s="251">
        <v>0</v>
      </c>
      <c r="E182" s="251">
        <v>0</v>
      </c>
      <c r="F182" s="251">
        <v>0</v>
      </c>
      <c r="G182" s="251">
        <v>0</v>
      </c>
      <c r="H182" s="251">
        <v>0</v>
      </c>
      <c r="I182" s="252">
        <v>0</v>
      </c>
    </row>
    <row r="183" spans="1:9" ht="12.75">
      <c r="A183" s="241" t="s">
        <v>971</v>
      </c>
      <c r="B183" s="251">
        <v>0</v>
      </c>
      <c r="C183" s="251">
        <v>0</v>
      </c>
      <c r="D183" s="251">
        <v>0</v>
      </c>
      <c r="E183" s="251">
        <v>0</v>
      </c>
      <c r="F183" s="251">
        <v>0</v>
      </c>
      <c r="G183" s="251">
        <v>0</v>
      </c>
      <c r="H183" s="251">
        <v>0</v>
      </c>
      <c r="I183" s="252">
        <v>0</v>
      </c>
    </row>
    <row r="184" spans="1:9" ht="12.75">
      <c r="A184" s="241" t="s">
        <v>972</v>
      </c>
      <c r="B184" s="251">
        <v>0</v>
      </c>
      <c r="C184" s="251">
        <v>0</v>
      </c>
      <c r="D184" s="251">
        <v>0</v>
      </c>
      <c r="E184" s="251">
        <v>0</v>
      </c>
      <c r="F184" s="251">
        <v>0</v>
      </c>
      <c r="G184" s="251">
        <v>0</v>
      </c>
      <c r="H184" s="251">
        <v>0</v>
      </c>
      <c r="I184" s="252">
        <v>0</v>
      </c>
    </row>
    <row r="185" spans="1:9" ht="12.75">
      <c r="A185" s="241" t="s">
        <v>1010</v>
      </c>
      <c r="B185" s="251">
        <v>0</v>
      </c>
      <c r="C185" s="251">
        <v>0</v>
      </c>
      <c r="D185" s="251">
        <v>0</v>
      </c>
      <c r="E185" s="251">
        <v>0</v>
      </c>
      <c r="F185" s="251">
        <v>0</v>
      </c>
      <c r="G185" s="251">
        <v>0</v>
      </c>
      <c r="H185" s="251">
        <v>0</v>
      </c>
      <c r="I185" s="252">
        <v>0</v>
      </c>
    </row>
    <row r="186" spans="1:9" ht="12.75">
      <c r="A186" s="241" t="s">
        <v>1011</v>
      </c>
      <c r="B186" s="251">
        <v>0</v>
      </c>
      <c r="C186" s="251">
        <v>0</v>
      </c>
      <c r="D186" s="251">
        <v>0</v>
      </c>
      <c r="E186" s="251">
        <v>0</v>
      </c>
      <c r="F186" s="251">
        <v>0</v>
      </c>
      <c r="G186" s="251">
        <v>0</v>
      </c>
      <c r="H186" s="251">
        <v>0</v>
      </c>
      <c r="I186" s="252">
        <v>0</v>
      </c>
    </row>
    <row r="187" spans="1:9" ht="12.75">
      <c r="A187" s="241" t="s">
        <v>1012</v>
      </c>
      <c r="B187" s="251">
        <v>0</v>
      </c>
      <c r="C187" s="251">
        <v>0</v>
      </c>
      <c r="D187" s="251">
        <v>0</v>
      </c>
      <c r="E187" s="251">
        <v>0</v>
      </c>
      <c r="F187" s="251">
        <v>0</v>
      </c>
      <c r="G187" s="251">
        <v>0</v>
      </c>
      <c r="H187" s="251">
        <v>0</v>
      </c>
      <c r="I187" s="252">
        <v>0</v>
      </c>
    </row>
    <row r="188" spans="1:9" ht="12.75">
      <c r="A188" s="241" t="s">
        <v>971</v>
      </c>
      <c r="B188" s="251">
        <v>0</v>
      </c>
      <c r="C188" s="251">
        <v>0</v>
      </c>
      <c r="D188" s="251">
        <v>0</v>
      </c>
      <c r="E188" s="251">
        <v>0</v>
      </c>
      <c r="F188" s="251">
        <v>0</v>
      </c>
      <c r="G188" s="251">
        <v>0</v>
      </c>
      <c r="H188" s="251">
        <v>0</v>
      </c>
      <c r="I188" s="252">
        <v>0</v>
      </c>
    </row>
    <row r="189" spans="1:9" ht="12.75">
      <c r="A189" s="241" t="s">
        <v>973</v>
      </c>
      <c r="B189" s="251">
        <v>0</v>
      </c>
      <c r="C189" s="251">
        <v>0</v>
      </c>
      <c r="D189" s="251">
        <v>0</v>
      </c>
      <c r="E189" s="251">
        <v>0</v>
      </c>
      <c r="F189" s="251">
        <v>0</v>
      </c>
      <c r="G189" s="251">
        <v>0</v>
      </c>
      <c r="H189" s="251">
        <v>0</v>
      </c>
      <c r="I189" s="252">
        <v>0</v>
      </c>
    </row>
    <row r="190" spans="1:9" ht="12.75">
      <c r="A190" s="241" t="s">
        <v>1010</v>
      </c>
      <c r="B190" s="251">
        <v>0</v>
      </c>
      <c r="C190" s="251">
        <v>0</v>
      </c>
      <c r="D190" s="251">
        <v>0</v>
      </c>
      <c r="E190" s="251">
        <v>0</v>
      </c>
      <c r="F190" s="251">
        <v>0</v>
      </c>
      <c r="G190" s="251">
        <v>0</v>
      </c>
      <c r="H190" s="251">
        <v>0</v>
      </c>
      <c r="I190" s="252">
        <v>0</v>
      </c>
    </row>
    <row r="191" spans="1:9" ht="12.75">
      <c r="A191" s="241" t="s">
        <v>1011</v>
      </c>
      <c r="B191" s="251">
        <v>0</v>
      </c>
      <c r="C191" s="251">
        <v>0</v>
      </c>
      <c r="D191" s="251">
        <v>0</v>
      </c>
      <c r="E191" s="251">
        <v>0</v>
      </c>
      <c r="F191" s="251">
        <v>0</v>
      </c>
      <c r="G191" s="251">
        <v>0</v>
      </c>
      <c r="H191" s="251">
        <v>0</v>
      </c>
      <c r="I191" s="252">
        <v>0</v>
      </c>
    </row>
    <row r="192" spans="1:9" ht="12.75">
      <c r="A192" s="241" t="s">
        <v>1012</v>
      </c>
      <c r="B192" s="251">
        <v>0</v>
      </c>
      <c r="C192" s="251">
        <v>0</v>
      </c>
      <c r="D192" s="251">
        <v>0</v>
      </c>
      <c r="E192" s="251">
        <v>0</v>
      </c>
      <c r="F192" s="251">
        <v>0</v>
      </c>
      <c r="G192" s="251">
        <v>0</v>
      </c>
      <c r="H192" s="251">
        <v>0</v>
      </c>
      <c r="I192" s="252">
        <v>0</v>
      </c>
    </row>
    <row r="193" spans="1:9" ht="12.75">
      <c r="A193" s="241" t="s">
        <v>971</v>
      </c>
      <c r="B193" s="251">
        <v>0</v>
      </c>
      <c r="C193" s="251">
        <v>0</v>
      </c>
      <c r="D193" s="251">
        <v>0</v>
      </c>
      <c r="E193" s="251">
        <v>0</v>
      </c>
      <c r="F193" s="251">
        <v>0</v>
      </c>
      <c r="G193" s="251">
        <v>0</v>
      </c>
      <c r="H193" s="251">
        <v>0</v>
      </c>
      <c r="I193" s="252">
        <v>0</v>
      </c>
    </row>
    <row r="194" spans="1:9" ht="12.75">
      <c r="A194" s="241" t="s">
        <v>1017</v>
      </c>
      <c r="B194" s="251">
        <v>0</v>
      </c>
      <c r="C194" s="251">
        <v>0</v>
      </c>
      <c r="D194" s="251">
        <v>0</v>
      </c>
      <c r="E194" s="251">
        <v>0</v>
      </c>
      <c r="F194" s="251">
        <v>0</v>
      </c>
      <c r="G194" s="251">
        <v>0</v>
      </c>
      <c r="H194" s="251">
        <v>0</v>
      </c>
      <c r="I194" s="252">
        <v>0</v>
      </c>
    </row>
    <row r="195" spans="1:9" ht="12.75">
      <c r="A195" s="241" t="s">
        <v>969</v>
      </c>
      <c r="B195" s="251">
        <v>0</v>
      </c>
      <c r="C195" s="251">
        <v>0</v>
      </c>
      <c r="D195" s="251">
        <v>0</v>
      </c>
      <c r="E195" s="251">
        <v>0</v>
      </c>
      <c r="F195" s="251">
        <v>0</v>
      </c>
      <c r="G195" s="251">
        <v>0</v>
      </c>
      <c r="H195" s="251">
        <v>0</v>
      </c>
      <c r="I195" s="252">
        <v>0</v>
      </c>
    </row>
    <row r="196" spans="1:9" ht="12.75">
      <c r="A196" s="241" t="s">
        <v>1010</v>
      </c>
      <c r="B196" s="251">
        <v>0</v>
      </c>
      <c r="C196" s="251">
        <v>0</v>
      </c>
      <c r="D196" s="251">
        <v>0</v>
      </c>
      <c r="E196" s="251">
        <v>0</v>
      </c>
      <c r="F196" s="251">
        <v>0</v>
      </c>
      <c r="G196" s="251">
        <v>0</v>
      </c>
      <c r="H196" s="251">
        <v>0</v>
      </c>
      <c r="I196" s="252">
        <v>0</v>
      </c>
    </row>
    <row r="197" spans="1:9" ht="12.75">
      <c r="A197" s="241" t="s">
        <v>1011</v>
      </c>
      <c r="B197" s="251">
        <v>0</v>
      </c>
      <c r="C197" s="251">
        <v>0</v>
      </c>
      <c r="D197" s="251">
        <v>0</v>
      </c>
      <c r="E197" s="251">
        <v>0</v>
      </c>
      <c r="F197" s="251">
        <v>0</v>
      </c>
      <c r="G197" s="251">
        <v>0</v>
      </c>
      <c r="H197" s="251">
        <v>0</v>
      </c>
      <c r="I197" s="252">
        <v>0</v>
      </c>
    </row>
    <row r="198" spans="1:9" ht="12.75">
      <c r="A198" s="241" t="s">
        <v>1012</v>
      </c>
      <c r="B198" s="251">
        <v>0</v>
      </c>
      <c r="C198" s="251">
        <v>0</v>
      </c>
      <c r="D198" s="251">
        <v>0</v>
      </c>
      <c r="E198" s="251">
        <v>0</v>
      </c>
      <c r="F198" s="251">
        <v>0</v>
      </c>
      <c r="G198" s="251">
        <v>0</v>
      </c>
      <c r="H198" s="251">
        <v>0</v>
      </c>
      <c r="I198" s="252">
        <v>0</v>
      </c>
    </row>
    <row r="199" spans="1:9" ht="12.75">
      <c r="A199" s="241" t="s">
        <v>971</v>
      </c>
      <c r="B199" s="251">
        <v>0</v>
      </c>
      <c r="C199" s="251">
        <v>0</v>
      </c>
      <c r="D199" s="251">
        <v>0</v>
      </c>
      <c r="E199" s="251">
        <v>0</v>
      </c>
      <c r="F199" s="251">
        <v>0</v>
      </c>
      <c r="G199" s="251">
        <v>0</v>
      </c>
      <c r="H199" s="251">
        <v>0</v>
      </c>
      <c r="I199" s="252">
        <v>0</v>
      </c>
    </row>
    <row r="200" spans="1:9" ht="12.75">
      <c r="A200" s="241" t="s">
        <v>972</v>
      </c>
      <c r="B200" s="251">
        <v>0</v>
      </c>
      <c r="C200" s="251">
        <v>0</v>
      </c>
      <c r="D200" s="251">
        <v>0</v>
      </c>
      <c r="E200" s="251">
        <v>0</v>
      </c>
      <c r="F200" s="251">
        <v>0</v>
      </c>
      <c r="G200" s="251">
        <v>0</v>
      </c>
      <c r="H200" s="251">
        <v>0</v>
      </c>
      <c r="I200" s="252">
        <v>0</v>
      </c>
    </row>
    <row r="201" spans="1:9" ht="12.75">
      <c r="A201" s="241" t="s">
        <v>1010</v>
      </c>
      <c r="B201" s="251">
        <v>0</v>
      </c>
      <c r="C201" s="251">
        <v>0</v>
      </c>
      <c r="D201" s="251">
        <v>0</v>
      </c>
      <c r="E201" s="251">
        <v>0</v>
      </c>
      <c r="F201" s="251">
        <v>0</v>
      </c>
      <c r="G201" s="251">
        <v>0</v>
      </c>
      <c r="H201" s="251">
        <v>0</v>
      </c>
      <c r="I201" s="252">
        <v>0</v>
      </c>
    </row>
    <row r="202" spans="1:9" ht="12.75">
      <c r="A202" s="241" t="s">
        <v>1011</v>
      </c>
      <c r="B202" s="251">
        <v>0</v>
      </c>
      <c r="C202" s="251">
        <v>0</v>
      </c>
      <c r="D202" s="251">
        <v>0</v>
      </c>
      <c r="E202" s="251">
        <v>0</v>
      </c>
      <c r="F202" s="251">
        <v>0</v>
      </c>
      <c r="G202" s="251">
        <v>0</v>
      </c>
      <c r="H202" s="251">
        <v>0</v>
      </c>
      <c r="I202" s="252">
        <v>0</v>
      </c>
    </row>
    <row r="203" spans="1:9" ht="12.75">
      <c r="A203" s="241" t="s">
        <v>1012</v>
      </c>
      <c r="B203" s="251">
        <v>0</v>
      </c>
      <c r="C203" s="251">
        <v>0</v>
      </c>
      <c r="D203" s="251">
        <v>0</v>
      </c>
      <c r="E203" s="251">
        <v>0</v>
      </c>
      <c r="F203" s="251">
        <v>0</v>
      </c>
      <c r="G203" s="251">
        <v>0</v>
      </c>
      <c r="H203" s="251">
        <v>0</v>
      </c>
      <c r="I203" s="252">
        <v>0</v>
      </c>
    </row>
    <row r="204" spans="1:9" ht="12.75">
      <c r="A204" s="241" t="s">
        <v>971</v>
      </c>
      <c r="B204" s="251">
        <v>0</v>
      </c>
      <c r="C204" s="251">
        <v>0</v>
      </c>
      <c r="D204" s="251">
        <v>0</v>
      </c>
      <c r="E204" s="251">
        <v>0</v>
      </c>
      <c r="F204" s="251">
        <v>0</v>
      </c>
      <c r="G204" s="251">
        <v>0</v>
      </c>
      <c r="H204" s="251">
        <v>0</v>
      </c>
      <c r="I204" s="252">
        <v>0</v>
      </c>
    </row>
    <row r="205" spans="1:9" ht="12.75">
      <c r="A205" s="241" t="s">
        <v>973</v>
      </c>
      <c r="B205" s="251">
        <v>0</v>
      </c>
      <c r="C205" s="251">
        <v>0</v>
      </c>
      <c r="D205" s="251">
        <v>0</v>
      </c>
      <c r="E205" s="251">
        <v>0</v>
      </c>
      <c r="F205" s="251">
        <v>0</v>
      </c>
      <c r="G205" s="251">
        <v>0</v>
      </c>
      <c r="H205" s="251">
        <v>0</v>
      </c>
      <c r="I205" s="252">
        <v>0</v>
      </c>
    </row>
    <row r="206" spans="1:9" ht="12.75">
      <c r="A206" s="241" t="s">
        <v>1010</v>
      </c>
      <c r="B206" s="251">
        <v>0</v>
      </c>
      <c r="C206" s="251">
        <v>0</v>
      </c>
      <c r="D206" s="251">
        <v>0</v>
      </c>
      <c r="E206" s="251">
        <v>0</v>
      </c>
      <c r="F206" s="251">
        <v>0</v>
      </c>
      <c r="G206" s="251">
        <v>0</v>
      </c>
      <c r="H206" s="251">
        <v>0</v>
      </c>
      <c r="I206" s="252">
        <v>0</v>
      </c>
    </row>
    <row r="207" spans="1:9" ht="12.75">
      <c r="A207" s="241" t="s">
        <v>1011</v>
      </c>
      <c r="B207" s="251">
        <v>0</v>
      </c>
      <c r="C207" s="251">
        <v>0</v>
      </c>
      <c r="D207" s="251">
        <v>0</v>
      </c>
      <c r="E207" s="251">
        <v>0</v>
      </c>
      <c r="F207" s="251">
        <v>0</v>
      </c>
      <c r="G207" s="251">
        <v>0</v>
      </c>
      <c r="H207" s="251">
        <v>0</v>
      </c>
      <c r="I207" s="252">
        <v>0</v>
      </c>
    </row>
    <row r="208" spans="1:9" ht="12.75">
      <c r="A208" s="241" t="s">
        <v>1012</v>
      </c>
      <c r="B208" s="251">
        <v>0</v>
      </c>
      <c r="C208" s="251">
        <v>0</v>
      </c>
      <c r="D208" s="251">
        <v>0</v>
      </c>
      <c r="E208" s="251">
        <v>0</v>
      </c>
      <c r="F208" s="251">
        <v>0</v>
      </c>
      <c r="G208" s="251">
        <v>0</v>
      </c>
      <c r="H208" s="251">
        <v>0</v>
      </c>
      <c r="I208" s="252">
        <v>0</v>
      </c>
    </row>
    <row r="209" spans="1:9" ht="12.75">
      <c r="A209" s="241" t="s">
        <v>971</v>
      </c>
      <c r="B209" s="251">
        <v>0</v>
      </c>
      <c r="C209" s="251">
        <v>0</v>
      </c>
      <c r="D209" s="251">
        <v>0</v>
      </c>
      <c r="E209" s="251">
        <v>0</v>
      </c>
      <c r="F209" s="251">
        <v>0</v>
      </c>
      <c r="G209" s="251">
        <v>0</v>
      </c>
      <c r="H209" s="251">
        <v>0</v>
      </c>
      <c r="I209" s="252">
        <v>0</v>
      </c>
    </row>
    <row r="210" spans="1:9" ht="12.75">
      <c r="A210" s="241" t="s">
        <v>977</v>
      </c>
      <c r="B210" s="251">
        <v>1573171</v>
      </c>
      <c r="C210" s="251">
        <v>1411503</v>
      </c>
      <c r="D210" s="251">
        <v>1451569</v>
      </c>
      <c r="E210" s="251">
        <v>1487918</v>
      </c>
      <c r="F210" s="251">
        <v>1695153</v>
      </c>
      <c r="G210" s="251">
        <v>1797399</v>
      </c>
      <c r="H210" s="251">
        <v>1893788</v>
      </c>
      <c r="I210" s="252">
        <v>1985476</v>
      </c>
    </row>
    <row r="211" spans="1:9" ht="12.75">
      <c r="A211" s="241" t="s">
        <v>1018</v>
      </c>
      <c r="B211" s="251">
        <v>20000</v>
      </c>
      <c r="C211" s="251">
        <v>20000</v>
      </c>
      <c r="D211" s="251">
        <v>20000</v>
      </c>
      <c r="E211" s="251">
        <v>20000</v>
      </c>
      <c r="F211" s="251">
        <v>20000</v>
      </c>
      <c r="G211" s="251">
        <v>20000</v>
      </c>
      <c r="H211" s="251">
        <v>20000</v>
      </c>
      <c r="I211" s="252">
        <v>20000</v>
      </c>
    </row>
    <row r="212" spans="1:9" ht="12.75">
      <c r="A212" s="241" t="s">
        <v>1019</v>
      </c>
      <c r="B212" s="251">
        <v>1240944</v>
      </c>
      <c r="C212" s="251">
        <v>1284797</v>
      </c>
      <c r="D212" s="251">
        <v>1263868</v>
      </c>
      <c r="E212" s="251">
        <v>1231829</v>
      </c>
      <c r="F212" s="251">
        <v>1362600</v>
      </c>
      <c r="G212" s="251">
        <v>1625776</v>
      </c>
      <c r="H212" s="251">
        <v>1632353</v>
      </c>
      <c r="I212" s="252">
        <v>1647557</v>
      </c>
    </row>
    <row r="213" spans="1:9" ht="12.75">
      <c r="A213" s="1587" t="s">
        <v>1020</v>
      </c>
      <c r="B213" s="260">
        <v>312227</v>
      </c>
      <c r="C213" s="260">
        <v>106706</v>
      </c>
      <c r="D213" s="260">
        <v>167701</v>
      </c>
      <c r="E213" s="260">
        <v>236089</v>
      </c>
      <c r="F213" s="260">
        <v>312553</v>
      </c>
      <c r="G213" s="260">
        <v>151623</v>
      </c>
      <c r="H213" s="260">
        <v>241435</v>
      </c>
      <c r="I213" s="261">
        <v>317919</v>
      </c>
    </row>
    <row r="214" spans="1:9" ht="12.75">
      <c r="A214" s="262"/>
      <c r="B214" s="245">
        <v>0</v>
      </c>
      <c r="C214" s="245">
        <v>0</v>
      </c>
      <c r="D214" s="245">
        <v>0</v>
      </c>
      <c r="E214" s="245">
        <v>0</v>
      </c>
      <c r="F214" s="245">
        <v>0</v>
      </c>
      <c r="G214" s="245">
        <v>0</v>
      </c>
      <c r="H214" s="245">
        <v>0</v>
      </c>
      <c r="I214" s="245">
        <v>0</v>
      </c>
    </row>
    <row r="215" spans="1:9" ht="15.75">
      <c r="A215" s="263" t="s">
        <v>1021</v>
      </c>
      <c r="B215" s="264"/>
      <c r="C215" s="264"/>
      <c r="D215" s="264"/>
      <c r="E215" s="264"/>
      <c r="F215" s="264"/>
      <c r="G215" s="264"/>
      <c r="H215" s="264"/>
      <c r="I215" s="264"/>
    </row>
    <row r="216" spans="1:9" ht="15.75">
      <c r="A216" s="263" t="s">
        <v>979</v>
      </c>
      <c r="B216" s="264"/>
      <c r="C216" s="264"/>
      <c r="D216" s="264"/>
      <c r="E216" s="264"/>
      <c r="F216" s="264"/>
      <c r="G216" s="264"/>
      <c r="H216" s="264"/>
      <c r="I216" s="264"/>
    </row>
    <row r="217" spans="1:9" ht="13.5">
      <c r="A217" s="263" t="s">
        <v>1149</v>
      </c>
      <c r="B217" s="264"/>
      <c r="C217" s="264"/>
      <c r="D217" s="264"/>
      <c r="E217" s="264"/>
      <c r="F217" s="264"/>
      <c r="G217" s="264"/>
      <c r="H217" s="264"/>
      <c r="I217" s="264"/>
    </row>
  </sheetData>
  <printOptions horizontalCentered="1"/>
  <pageMargins left="0.7874015748031497" right="0.3937007874015748" top="0.5511811023622047" bottom="0.7874015748031497" header="0.3937007874015748" footer="0.3937007874015748"/>
  <pageSetup fitToHeight="5" fitToWidth="1" horizontalDpi="600" verticalDpi="600" orientation="portrait" paperSize="9" scale="74" r:id="rId1"/>
</worksheet>
</file>

<file path=xl/worksheets/sheet21.xml><?xml version="1.0" encoding="utf-8"?>
<worksheet xmlns="http://schemas.openxmlformats.org/spreadsheetml/2006/main" xmlns:r="http://schemas.openxmlformats.org/officeDocument/2006/relationships">
  <dimension ref="A1:CY296"/>
  <sheetViews>
    <sheetView view="pageBreakPreview" zoomScaleSheetLayoutView="100" workbookViewId="0" topLeftCell="A1">
      <pane xSplit="1" ySplit="3" topLeftCell="B4" activePane="bottomRight" state="frozen"/>
      <selection pane="topLeft" activeCell="B22" sqref="B22"/>
      <selection pane="topRight" activeCell="B22" sqref="B22"/>
      <selection pane="bottomLeft" activeCell="B22" sqref="B22"/>
      <selection pane="bottomRight" activeCell="C10" sqref="C10"/>
    </sheetView>
  </sheetViews>
  <sheetFormatPr defaultColWidth="9.00390625" defaultRowHeight="12.75"/>
  <cols>
    <col min="1" max="1" width="43.875" style="237" bestFit="1" customWidth="1"/>
    <col min="2" max="9" width="9.75390625" style="237" bestFit="1" customWidth="1"/>
    <col min="10" max="16384" width="9.125" style="237" customWidth="1"/>
  </cols>
  <sheetData>
    <row r="1" spans="1:103" s="281" customFormat="1" ht="27.75" customHeight="1">
      <c r="A1" s="1533" t="s">
        <v>1022</v>
      </c>
      <c r="B1" s="276"/>
      <c r="C1" s="276"/>
      <c r="D1" s="277"/>
      <c r="E1" s="277"/>
      <c r="F1" s="278"/>
      <c r="G1" s="278"/>
      <c r="H1" s="277"/>
      <c r="I1" s="277"/>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80"/>
    </row>
    <row r="2" spans="1:103" s="281" customFormat="1" ht="12.75">
      <c r="A2" s="282"/>
      <c r="B2" s="282"/>
      <c r="C2" s="282"/>
      <c r="D2" s="282"/>
      <c r="E2" s="282"/>
      <c r="F2" s="282"/>
      <c r="G2" s="283"/>
      <c r="H2" s="282"/>
      <c r="I2" s="233" t="s">
        <v>663</v>
      </c>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c r="BE2" s="284"/>
      <c r="BF2" s="284"/>
      <c r="BG2" s="284"/>
      <c r="BH2" s="284"/>
      <c r="BI2" s="284"/>
      <c r="BJ2" s="284"/>
      <c r="BK2" s="284"/>
      <c r="BL2" s="284"/>
      <c r="BM2" s="284"/>
      <c r="BN2" s="284"/>
      <c r="BO2" s="284"/>
      <c r="BP2" s="284"/>
      <c r="BQ2" s="284"/>
      <c r="BR2" s="284"/>
      <c r="BS2" s="284"/>
      <c r="BT2" s="284"/>
      <c r="BU2" s="284"/>
      <c r="BV2" s="284"/>
      <c r="BW2" s="284"/>
      <c r="BX2" s="284"/>
      <c r="BY2" s="284"/>
      <c r="BZ2" s="284"/>
      <c r="CA2" s="284"/>
      <c r="CB2" s="284"/>
      <c r="CC2" s="284"/>
      <c r="CD2" s="284"/>
      <c r="CE2" s="284"/>
      <c r="CF2" s="284"/>
      <c r="CG2" s="284"/>
      <c r="CH2" s="284"/>
      <c r="CI2" s="285"/>
      <c r="CJ2" s="284"/>
      <c r="CK2" s="284"/>
      <c r="CL2" s="284"/>
      <c r="CM2" s="284"/>
      <c r="CN2" s="284"/>
      <c r="CO2" s="284"/>
      <c r="CP2" s="284"/>
      <c r="CQ2" s="284"/>
      <c r="CR2" s="284"/>
      <c r="CS2" s="284"/>
      <c r="CT2" s="284"/>
      <c r="CU2" s="284"/>
      <c r="CV2" s="284"/>
      <c r="CW2" s="284"/>
      <c r="CX2" s="286" t="s">
        <v>822</v>
      </c>
      <c r="CY2" s="280"/>
    </row>
    <row r="3" spans="1:9" ht="19.5" customHeight="1">
      <c r="A3" s="236"/>
      <c r="B3" s="1534">
        <v>38077</v>
      </c>
      <c r="C3" s="1534">
        <v>38168</v>
      </c>
      <c r="D3" s="1534">
        <v>38260</v>
      </c>
      <c r="E3" s="1534">
        <v>38352</v>
      </c>
      <c r="F3" s="1534">
        <v>38442</v>
      </c>
      <c r="G3" s="1534">
        <v>38533</v>
      </c>
      <c r="H3" s="1534">
        <v>38625</v>
      </c>
      <c r="I3" s="1534">
        <v>38717</v>
      </c>
    </row>
    <row r="4" spans="1:9" ht="12.75">
      <c r="A4" s="241"/>
      <c r="B4" s="245">
        <v>0</v>
      </c>
      <c r="C4" s="245">
        <v>0</v>
      </c>
      <c r="D4" s="245">
        <v>0</v>
      </c>
      <c r="E4" s="245">
        <v>0</v>
      </c>
      <c r="F4" s="245">
        <v>0</v>
      </c>
      <c r="G4" s="239">
        <v>0</v>
      </c>
      <c r="H4" s="245">
        <v>0</v>
      </c>
      <c r="I4" s="240">
        <v>0</v>
      </c>
    </row>
    <row r="5" spans="1:9" ht="12.75">
      <c r="A5" s="241" t="s">
        <v>1285</v>
      </c>
      <c r="B5" s="242">
        <v>1.59999</v>
      </c>
      <c r="C5" s="242">
        <v>1.60907</v>
      </c>
      <c r="D5" s="242">
        <v>1.57614</v>
      </c>
      <c r="E5" s="242">
        <v>1.43589</v>
      </c>
      <c r="F5" s="242">
        <v>1.50866</v>
      </c>
      <c r="G5" s="242">
        <v>1.61746</v>
      </c>
      <c r="H5" s="242">
        <v>1.62417</v>
      </c>
      <c r="I5" s="243">
        <v>1.6579</v>
      </c>
    </row>
    <row r="6" spans="1:9" ht="12.75">
      <c r="A6" s="241" t="s">
        <v>1286</v>
      </c>
      <c r="B6" s="242">
        <v>1.95583</v>
      </c>
      <c r="C6" s="242">
        <v>1.95583</v>
      </c>
      <c r="D6" s="242">
        <v>1.95583</v>
      </c>
      <c r="E6" s="242">
        <v>1.95583</v>
      </c>
      <c r="F6" s="242">
        <v>1.95583</v>
      </c>
      <c r="G6" s="242">
        <v>1.95583</v>
      </c>
      <c r="H6" s="242">
        <v>1.95583</v>
      </c>
      <c r="I6" s="243">
        <v>1.95583</v>
      </c>
    </row>
    <row r="7" spans="1:9" ht="12.75">
      <c r="A7" s="241" t="s">
        <v>660</v>
      </c>
      <c r="B7" s="245">
        <v>0</v>
      </c>
      <c r="C7" s="245">
        <v>0</v>
      </c>
      <c r="D7" s="245">
        <v>0</v>
      </c>
      <c r="E7" s="245">
        <v>0</v>
      </c>
      <c r="F7" s="245">
        <v>0</v>
      </c>
      <c r="G7" s="245">
        <v>0</v>
      </c>
      <c r="H7" s="245">
        <v>0</v>
      </c>
      <c r="I7" s="246">
        <v>0</v>
      </c>
    </row>
    <row r="8" spans="1:9" ht="12.75">
      <c r="A8" s="247" t="s">
        <v>665</v>
      </c>
      <c r="B8" s="287">
        <v>14420173</v>
      </c>
      <c r="C8" s="287">
        <v>15524126</v>
      </c>
      <c r="D8" s="287">
        <v>16400293</v>
      </c>
      <c r="E8" s="287">
        <v>17669434</v>
      </c>
      <c r="F8" s="287">
        <v>20814369</v>
      </c>
      <c r="G8" s="287">
        <v>20229794</v>
      </c>
      <c r="H8" s="287">
        <v>21363012</v>
      </c>
      <c r="I8" s="288">
        <v>23112571</v>
      </c>
    </row>
    <row r="9" spans="1:9" ht="12.75">
      <c r="A9" s="241" t="s">
        <v>702</v>
      </c>
      <c r="B9" s="251">
        <v>1408197</v>
      </c>
      <c r="C9" s="251">
        <v>1324098</v>
      </c>
      <c r="D9" s="251">
        <v>887183</v>
      </c>
      <c r="E9" s="251">
        <v>-377256</v>
      </c>
      <c r="F9" s="251">
        <v>-712186</v>
      </c>
      <c r="G9" s="251">
        <v>63591</v>
      </c>
      <c r="H9" s="251">
        <v>159234</v>
      </c>
      <c r="I9" s="252">
        <v>-122111</v>
      </c>
    </row>
    <row r="10" spans="1:9" ht="12.75">
      <c r="A10" s="241" t="s">
        <v>1023</v>
      </c>
      <c r="B10" s="251">
        <v>3245851</v>
      </c>
      <c r="C10" s="251">
        <v>3674332</v>
      </c>
      <c r="D10" s="251">
        <v>3467487</v>
      </c>
      <c r="E10" s="251">
        <v>4488863</v>
      </c>
      <c r="F10" s="251">
        <v>4479585</v>
      </c>
      <c r="G10" s="251">
        <v>4502686</v>
      </c>
      <c r="H10" s="251">
        <v>4753904</v>
      </c>
      <c r="I10" s="252">
        <v>5423909</v>
      </c>
    </row>
    <row r="11" spans="1:9" ht="12.75">
      <c r="A11" s="241" t="s">
        <v>982</v>
      </c>
      <c r="B11" s="251">
        <v>210660</v>
      </c>
      <c r="C11" s="251">
        <v>238041</v>
      </c>
      <c r="D11" s="251">
        <v>214965</v>
      </c>
      <c r="E11" s="251">
        <v>237925</v>
      </c>
      <c r="F11" s="251">
        <v>210310</v>
      </c>
      <c r="G11" s="251">
        <v>263583</v>
      </c>
      <c r="H11" s="251">
        <v>263306</v>
      </c>
      <c r="I11" s="252">
        <v>291850</v>
      </c>
    </row>
    <row r="12" spans="1:9" ht="12.75">
      <c r="A12" s="241" t="s">
        <v>955</v>
      </c>
      <c r="B12" s="251">
        <v>103679</v>
      </c>
      <c r="C12" s="251">
        <v>134161</v>
      </c>
      <c r="D12" s="251">
        <v>122315</v>
      </c>
      <c r="E12" s="251">
        <v>149802</v>
      </c>
      <c r="F12" s="251">
        <v>113891</v>
      </c>
      <c r="G12" s="251">
        <v>154408</v>
      </c>
      <c r="H12" s="251">
        <v>150036</v>
      </c>
      <c r="I12" s="252">
        <v>189451</v>
      </c>
    </row>
    <row r="13" spans="1:9" ht="12.75">
      <c r="A13" s="241" t="s">
        <v>983</v>
      </c>
      <c r="B13" s="251">
        <v>2026447</v>
      </c>
      <c r="C13" s="251">
        <v>2405962</v>
      </c>
      <c r="D13" s="251">
        <v>2309823</v>
      </c>
      <c r="E13" s="251">
        <v>2897350</v>
      </c>
      <c r="F13" s="251">
        <v>2787787</v>
      </c>
      <c r="G13" s="251">
        <v>2936420</v>
      </c>
      <c r="H13" s="251">
        <v>3014024</v>
      </c>
      <c r="I13" s="252">
        <v>3659486</v>
      </c>
    </row>
    <row r="14" spans="1:9" ht="12.75">
      <c r="A14" s="241" t="s">
        <v>969</v>
      </c>
      <c r="B14" s="251">
        <v>0</v>
      </c>
      <c r="C14" s="251">
        <v>0</v>
      </c>
      <c r="D14" s="251">
        <v>300</v>
      </c>
      <c r="E14" s="251">
        <v>8530</v>
      </c>
      <c r="F14" s="251">
        <v>60</v>
      </c>
      <c r="G14" s="251">
        <v>34110</v>
      </c>
      <c r="H14" s="251">
        <v>65760</v>
      </c>
      <c r="I14" s="252">
        <v>54731</v>
      </c>
    </row>
    <row r="15" spans="1:9" ht="12.75">
      <c r="A15" s="241" t="s">
        <v>972</v>
      </c>
      <c r="B15" s="251">
        <v>2026447</v>
      </c>
      <c r="C15" s="251">
        <v>2405962</v>
      </c>
      <c r="D15" s="251">
        <v>2309523</v>
      </c>
      <c r="E15" s="251">
        <v>2888820</v>
      </c>
      <c r="F15" s="251">
        <v>2787727</v>
      </c>
      <c r="G15" s="251">
        <v>2902310</v>
      </c>
      <c r="H15" s="251">
        <v>2948264</v>
      </c>
      <c r="I15" s="252">
        <v>3604755</v>
      </c>
    </row>
    <row r="16" spans="1:9" ht="12.75">
      <c r="A16" s="241" t="s">
        <v>973</v>
      </c>
      <c r="B16" s="251">
        <v>732713</v>
      </c>
      <c r="C16" s="251">
        <v>1193170</v>
      </c>
      <c r="D16" s="251">
        <v>1065699</v>
      </c>
      <c r="E16" s="251">
        <v>1662517</v>
      </c>
      <c r="F16" s="251">
        <v>1584344</v>
      </c>
      <c r="G16" s="251">
        <v>1699328</v>
      </c>
      <c r="H16" s="251">
        <v>1784638</v>
      </c>
      <c r="I16" s="252">
        <v>2165136</v>
      </c>
    </row>
    <row r="17" spans="1:9" ht="12.75">
      <c r="A17" s="241" t="s">
        <v>984</v>
      </c>
      <c r="B17" s="251">
        <v>0</v>
      </c>
      <c r="C17" s="251">
        <v>0</v>
      </c>
      <c r="D17" s="251">
        <v>13917</v>
      </c>
      <c r="E17" s="251">
        <v>10051</v>
      </c>
      <c r="F17" s="251">
        <v>0</v>
      </c>
      <c r="G17" s="251">
        <v>27768</v>
      </c>
      <c r="H17" s="251">
        <v>15470</v>
      </c>
      <c r="I17" s="252">
        <v>10835</v>
      </c>
    </row>
    <row r="18" spans="1:9" ht="12.75">
      <c r="A18" s="241" t="s">
        <v>969</v>
      </c>
      <c r="B18" s="251">
        <v>0</v>
      </c>
      <c r="C18" s="251">
        <v>0</v>
      </c>
      <c r="D18" s="251">
        <v>0</v>
      </c>
      <c r="E18" s="251">
        <v>0</v>
      </c>
      <c r="F18" s="251">
        <v>0</v>
      </c>
      <c r="G18" s="251">
        <v>0</v>
      </c>
      <c r="H18" s="251">
        <v>0</v>
      </c>
      <c r="I18" s="252">
        <v>0</v>
      </c>
    </row>
    <row r="19" spans="1:9" ht="12.75">
      <c r="A19" s="241" t="s">
        <v>972</v>
      </c>
      <c r="B19" s="251">
        <v>0</v>
      </c>
      <c r="C19" s="251">
        <v>0</v>
      </c>
      <c r="D19" s="251">
        <v>13917</v>
      </c>
      <c r="E19" s="251">
        <v>10051</v>
      </c>
      <c r="F19" s="251">
        <v>0</v>
      </c>
      <c r="G19" s="251">
        <v>27768</v>
      </c>
      <c r="H19" s="251">
        <v>15470</v>
      </c>
      <c r="I19" s="252">
        <v>10835</v>
      </c>
    </row>
    <row r="20" spans="1:9" ht="12.75">
      <c r="A20" s="241" t="s">
        <v>973</v>
      </c>
      <c r="B20" s="251">
        <v>0</v>
      </c>
      <c r="C20" s="251">
        <v>0</v>
      </c>
      <c r="D20" s="251">
        <v>0</v>
      </c>
      <c r="E20" s="251">
        <v>0</v>
      </c>
      <c r="F20" s="251">
        <v>0</v>
      </c>
      <c r="G20" s="251">
        <v>17910</v>
      </c>
      <c r="H20" s="251">
        <v>15470</v>
      </c>
      <c r="I20" s="252">
        <v>10835</v>
      </c>
    </row>
    <row r="21" spans="1:9" ht="12.75">
      <c r="A21" s="241" t="s">
        <v>985</v>
      </c>
      <c r="B21" s="251">
        <v>116093</v>
      </c>
      <c r="C21" s="251">
        <v>119294</v>
      </c>
      <c r="D21" s="251">
        <v>146979</v>
      </c>
      <c r="E21" s="251">
        <v>156307</v>
      </c>
      <c r="F21" s="251">
        <v>435498</v>
      </c>
      <c r="G21" s="251">
        <v>218410</v>
      </c>
      <c r="H21" s="251">
        <v>228257</v>
      </c>
      <c r="I21" s="252">
        <v>230196</v>
      </c>
    </row>
    <row r="22" spans="1:9" ht="12.75">
      <c r="A22" s="241" t="s">
        <v>969</v>
      </c>
      <c r="B22" s="251">
        <v>9093</v>
      </c>
      <c r="C22" s="251">
        <v>15362</v>
      </c>
      <c r="D22" s="251">
        <v>15621</v>
      </c>
      <c r="E22" s="251">
        <v>18739</v>
      </c>
      <c r="F22" s="251">
        <v>29921</v>
      </c>
      <c r="G22" s="251">
        <v>12029</v>
      </c>
      <c r="H22" s="251">
        <v>58197</v>
      </c>
      <c r="I22" s="252">
        <v>59466</v>
      </c>
    </row>
    <row r="23" spans="1:9" ht="12.75">
      <c r="A23" s="241" t="s">
        <v>972</v>
      </c>
      <c r="B23" s="251">
        <v>107000</v>
      </c>
      <c r="C23" s="251">
        <v>103932</v>
      </c>
      <c r="D23" s="251">
        <v>131358</v>
      </c>
      <c r="E23" s="251">
        <v>137568</v>
      </c>
      <c r="F23" s="251">
        <v>405577</v>
      </c>
      <c r="G23" s="251">
        <v>206381</v>
      </c>
      <c r="H23" s="251">
        <v>170060</v>
      </c>
      <c r="I23" s="252">
        <v>170730</v>
      </c>
    </row>
    <row r="24" spans="1:9" ht="12.75">
      <c r="A24" s="241" t="s">
        <v>973</v>
      </c>
      <c r="B24" s="251">
        <v>40751</v>
      </c>
      <c r="C24" s="251">
        <v>47728</v>
      </c>
      <c r="D24" s="251">
        <v>63882</v>
      </c>
      <c r="E24" s="251">
        <v>65562</v>
      </c>
      <c r="F24" s="251">
        <v>227561</v>
      </c>
      <c r="G24" s="251">
        <v>105006</v>
      </c>
      <c r="H24" s="251">
        <v>86549</v>
      </c>
      <c r="I24" s="252">
        <v>90605</v>
      </c>
    </row>
    <row r="25" spans="1:9" ht="12.75">
      <c r="A25" s="241" t="s">
        <v>986</v>
      </c>
      <c r="B25" s="251">
        <v>890527</v>
      </c>
      <c r="C25" s="251">
        <v>905159</v>
      </c>
      <c r="D25" s="251">
        <v>778312</v>
      </c>
      <c r="E25" s="251">
        <v>1183037</v>
      </c>
      <c r="F25" s="251">
        <v>1040043</v>
      </c>
      <c r="G25" s="251">
        <v>1050552</v>
      </c>
      <c r="H25" s="251">
        <v>1226379</v>
      </c>
      <c r="I25" s="252">
        <v>1225069</v>
      </c>
    </row>
    <row r="26" spans="1:9" ht="12.75">
      <c r="A26" s="241" t="s">
        <v>969</v>
      </c>
      <c r="B26" s="251">
        <v>0</v>
      </c>
      <c r="C26" s="251">
        <v>0</v>
      </c>
      <c r="D26" s="251">
        <v>0</v>
      </c>
      <c r="E26" s="251">
        <v>25558</v>
      </c>
      <c r="F26" s="251">
        <v>29100</v>
      </c>
      <c r="G26" s="251">
        <v>33898</v>
      </c>
      <c r="H26" s="251">
        <v>33999</v>
      </c>
      <c r="I26" s="252">
        <v>33865</v>
      </c>
    </row>
    <row r="27" spans="1:9" ht="12.75">
      <c r="A27" s="241" t="s">
        <v>972</v>
      </c>
      <c r="B27" s="251">
        <v>890527</v>
      </c>
      <c r="C27" s="251">
        <v>905159</v>
      </c>
      <c r="D27" s="251">
        <v>778312</v>
      </c>
      <c r="E27" s="251">
        <v>1157479</v>
      </c>
      <c r="F27" s="251">
        <v>1010943</v>
      </c>
      <c r="G27" s="251">
        <v>1016654</v>
      </c>
      <c r="H27" s="251">
        <v>1192380</v>
      </c>
      <c r="I27" s="252">
        <v>1191204</v>
      </c>
    </row>
    <row r="28" spans="1:9" ht="12.75">
      <c r="A28" s="241" t="s">
        <v>973</v>
      </c>
      <c r="B28" s="251">
        <v>534623</v>
      </c>
      <c r="C28" s="251">
        <v>506377</v>
      </c>
      <c r="D28" s="251">
        <v>483900</v>
      </c>
      <c r="E28" s="251">
        <v>883858</v>
      </c>
      <c r="F28" s="251">
        <v>633231</v>
      </c>
      <c r="G28" s="251">
        <v>507681</v>
      </c>
      <c r="H28" s="251">
        <v>630636</v>
      </c>
      <c r="I28" s="252">
        <v>574797</v>
      </c>
    </row>
    <row r="29" spans="1:9" ht="12.75">
      <c r="A29" s="241" t="s">
        <v>987</v>
      </c>
      <c r="B29" s="251">
        <v>2124</v>
      </c>
      <c r="C29" s="251">
        <v>5876</v>
      </c>
      <c r="D29" s="251">
        <v>3491</v>
      </c>
      <c r="E29" s="251">
        <v>4193</v>
      </c>
      <c r="F29" s="251">
        <v>5947</v>
      </c>
      <c r="G29" s="251">
        <v>5953</v>
      </c>
      <c r="H29" s="251">
        <v>6468</v>
      </c>
      <c r="I29" s="252">
        <v>6473</v>
      </c>
    </row>
    <row r="30" spans="1:9" ht="12.75">
      <c r="A30" s="241" t="s">
        <v>969</v>
      </c>
      <c r="B30" s="251">
        <v>0</v>
      </c>
      <c r="C30" s="251">
        <v>0</v>
      </c>
      <c r="D30" s="251">
        <v>0</v>
      </c>
      <c r="E30" s="251">
        <v>0</v>
      </c>
      <c r="F30" s="251">
        <v>0</v>
      </c>
      <c r="G30" s="251">
        <v>0</v>
      </c>
      <c r="H30" s="251">
        <v>0</v>
      </c>
      <c r="I30" s="252">
        <v>0</v>
      </c>
    </row>
    <row r="31" spans="1:9" ht="12.75">
      <c r="A31" s="241" t="s">
        <v>972</v>
      </c>
      <c r="B31" s="251">
        <v>2124</v>
      </c>
      <c r="C31" s="251">
        <v>5876</v>
      </c>
      <c r="D31" s="251">
        <v>3491</v>
      </c>
      <c r="E31" s="251">
        <v>4193</v>
      </c>
      <c r="F31" s="251">
        <v>5947</v>
      </c>
      <c r="G31" s="251">
        <v>5953</v>
      </c>
      <c r="H31" s="251">
        <v>6468</v>
      </c>
      <c r="I31" s="252">
        <v>6473</v>
      </c>
    </row>
    <row r="32" spans="1:9" ht="12.75">
      <c r="A32" s="241" t="s">
        <v>973</v>
      </c>
      <c r="B32" s="251">
        <v>1973</v>
      </c>
      <c r="C32" s="251">
        <v>3342</v>
      </c>
      <c r="D32" s="251">
        <v>3342</v>
      </c>
      <c r="E32" s="251">
        <v>4057</v>
      </c>
      <c r="F32" s="251">
        <v>5804</v>
      </c>
      <c r="G32" s="251">
        <v>5804</v>
      </c>
      <c r="H32" s="251">
        <v>6318</v>
      </c>
      <c r="I32" s="252">
        <v>6319</v>
      </c>
    </row>
    <row r="33" spans="1:9" ht="12.75">
      <c r="A33" s="241" t="s">
        <v>990</v>
      </c>
      <c r="B33" s="251">
        <v>1837654</v>
      </c>
      <c r="C33" s="251">
        <v>2350234</v>
      </c>
      <c r="D33" s="251">
        <v>2580304</v>
      </c>
      <c r="E33" s="251">
        <v>4866119</v>
      </c>
      <c r="F33" s="251">
        <v>5191771</v>
      </c>
      <c r="G33" s="251">
        <v>4439095</v>
      </c>
      <c r="H33" s="251">
        <v>4594670</v>
      </c>
      <c r="I33" s="252">
        <v>5546020</v>
      </c>
    </row>
    <row r="34" spans="1:9" ht="12.75">
      <c r="A34" s="241" t="s">
        <v>983</v>
      </c>
      <c r="B34" s="251">
        <v>1837594</v>
      </c>
      <c r="C34" s="251">
        <v>2330011</v>
      </c>
      <c r="D34" s="251">
        <v>2577536</v>
      </c>
      <c r="E34" s="251">
        <v>4806466</v>
      </c>
      <c r="F34" s="251">
        <v>5132272</v>
      </c>
      <c r="G34" s="251">
        <v>4205448</v>
      </c>
      <c r="H34" s="251">
        <v>4136245</v>
      </c>
      <c r="I34" s="252">
        <v>5044197</v>
      </c>
    </row>
    <row r="35" spans="1:9" ht="12.75">
      <c r="A35" s="241" t="s">
        <v>969</v>
      </c>
      <c r="B35" s="251">
        <v>163447</v>
      </c>
      <c r="C35" s="251">
        <v>150776</v>
      </c>
      <c r="D35" s="251">
        <v>121602</v>
      </c>
      <c r="E35" s="251">
        <v>233138</v>
      </c>
      <c r="F35" s="251">
        <v>256734</v>
      </c>
      <c r="G35" s="251">
        <v>254099</v>
      </c>
      <c r="H35" s="251">
        <v>273397</v>
      </c>
      <c r="I35" s="252">
        <v>256263</v>
      </c>
    </row>
    <row r="36" spans="1:9" ht="12.75">
      <c r="A36" s="241" t="s">
        <v>972</v>
      </c>
      <c r="B36" s="251">
        <v>1674147</v>
      </c>
      <c r="C36" s="251">
        <v>2179235</v>
      </c>
      <c r="D36" s="251">
        <v>2455934</v>
      </c>
      <c r="E36" s="251">
        <v>4573328</v>
      </c>
      <c r="F36" s="251">
        <v>4875538</v>
      </c>
      <c r="G36" s="251">
        <v>3951349</v>
      </c>
      <c r="H36" s="251">
        <v>3862848</v>
      </c>
      <c r="I36" s="252">
        <v>4787934</v>
      </c>
    </row>
    <row r="37" spans="1:9" ht="12.75">
      <c r="A37" s="241" t="s">
        <v>973</v>
      </c>
      <c r="B37" s="251">
        <v>1138850</v>
      </c>
      <c r="C37" s="251">
        <v>1514235</v>
      </c>
      <c r="D37" s="251">
        <v>1840409</v>
      </c>
      <c r="E37" s="251">
        <v>3947039</v>
      </c>
      <c r="F37" s="251">
        <v>4293757</v>
      </c>
      <c r="G37" s="251">
        <v>3615461</v>
      </c>
      <c r="H37" s="251">
        <v>3551564</v>
      </c>
      <c r="I37" s="252">
        <v>4477181</v>
      </c>
    </row>
    <row r="38" spans="1:9" ht="12.75">
      <c r="A38" s="241" t="s">
        <v>984</v>
      </c>
      <c r="B38" s="251">
        <v>0</v>
      </c>
      <c r="C38" s="251">
        <v>19368</v>
      </c>
      <c r="D38" s="251">
        <v>0</v>
      </c>
      <c r="E38" s="251">
        <v>48353</v>
      </c>
      <c r="F38" s="251">
        <v>46253</v>
      </c>
      <c r="G38" s="251">
        <v>220355</v>
      </c>
      <c r="H38" s="251">
        <v>249067</v>
      </c>
      <c r="I38" s="252">
        <v>293826</v>
      </c>
    </row>
    <row r="39" spans="1:9" ht="12.75">
      <c r="A39" s="241" t="s">
        <v>969</v>
      </c>
      <c r="B39" s="251">
        <v>0</v>
      </c>
      <c r="C39" s="251">
        <v>0</v>
      </c>
      <c r="D39" s="251">
        <v>0</v>
      </c>
      <c r="E39" s="251">
        <v>0</v>
      </c>
      <c r="F39" s="251">
        <v>0</v>
      </c>
      <c r="G39" s="251">
        <v>0</v>
      </c>
      <c r="H39" s="251">
        <v>0</v>
      </c>
      <c r="I39" s="252">
        <v>0</v>
      </c>
    </row>
    <row r="40" spans="1:9" ht="12.75">
      <c r="A40" s="241" t="s">
        <v>972</v>
      </c>
      <c r="B40" s="251">
        <v>0</v>
      </c>
      <c r="C40" s="251">
        <v>19368</v>
      </c>
      <c r="D40" s="251">
        <v>0</v>
      </c>
      <c r="E40" s="251">
        <v>48353</v>
      </c>
      <c r="F40" s="251">
        <v>46253</v>
      </c>
      <c r="G40" s="251">
        <v>220355</v>
      </c>
      <c r="H40" s="251">
        <v>249067</v>
      </c>
      <c r="I40" s="252">
        <v>293826</v>
      </c>
    </row>
    <row r="41" spans="1:9" ht="12.75">
      <c r="A41" s="241" t="s">
        <v>973</v>
      </c>
      <c r="B41" s="251">
        <v>0</v>
      </c>
      <c r="C41" s="251">
        <v>8145</v>
      </c>
      <c r="D41" s="251">
        <v>0</v>
      </c>
      <c r="E41" s="251">
        <v>48353</v>
      </c>
      <c r="F41" s="251">
        <v>46253</v>
      </c>
      <c r="G41" s="251">
        <v>220355</v>
      </c>
      <c r="H41" s="251">
        <v>249067</v>
      </c>
      <c r="I41" s="252">
        <v>243008</v>
      </c>
    </row>
    <row r="42" spans="1:9" ht="12.75">
      <c r="A42" s="241" t="s">
        <v>1024</v>
      </c>
      <c r="B42" s="251">
        <v>60</v>
      </c>
      <c r="C42" s="251">
        <v>855</v>
      </c>
      <c r="D42" s="251">
        <v>2768</v>
      </c>
      <c r="E42" s="251">
        <v>11300</v>
      </c>
      <c r="F42" s="251">
        <v>13246</v>
      </c>
      <c r="G42" s="251">
        <v>13292</v>
      </c>
      <c r="H42" s="251">
        <v>209358</v>
      </c>
      <c r="I42" s="252">
        <v>207997</v>
      </c>
    </row>
    <row r="43" spans="1:9" ht="12.75">
      <c r="A43" s="241" t="s">
        <v>969</v>
      </c>
      <c r="B43" s="251">
        <v>14</v>
      </c>
      <c r="C43" s="251">
        <v>14</v>
      </c>
      <c r="D43" s="251">
        <v>498</v>
      </c>
      <c r="E43" s="251">
        <v>498</v>
      </c>
      <c r="F43" s="251">
        <v>498</v>
      </c>
      <c r="G43" s="251">
        <v>494</v>
      </c>
      <c r="H43" s="251">
        <v>1592</v>
      </c>
      <c r="I43" s="252">
        <v>1110</v>
      </c>
    </row>
    <row r="44" spans="1:9" ht="12.75">
      <c r="A44" s="241" t="s">
        <v>972</v>
      </c>
      <c r="B44" s="251">
        <v>46</v>
      </c>
      <c r="C44" s="251">
        <v>841</v>
      </c>
      <c r="D44" s="251">
        <v>2270</v>
      </c>
      <c r="E44" s="251">
        <v>10802</v>
      </c>
      <c r="F44" s="251">
        <v>12748</v>
      </c>
      <c r="G44" s="251">
        <v>12798</v>
      </c>
      <c r="H44" s="251">
        <v>207766</v>
      </c>
      <c r="I44" s="252">
        <v>206887</v>
      </c>
    </row>
    <row r="45" spans="1:9" ht="12.75">
      <c r="A45" s="241" t="s">
        <v>973</v>
      </c>
      <c r="B45" s="251">
        <v>46</v>
      </c>
      <c r="C45" s="251">
        <v>841</v>
      </c>
      <c r="D45" s="251">
        <v>2270</v>
      </c>
      <c r="E45" s="251">
        <v>10362</v>
      </c>
      <c r="F45" s="251">
        <v>12056</v>
      </c>
      <c r="G45" s="251">
        <v>12057</v>
      </c>
      <c r="H45" s="251">
        <v>207022</v>
      </c>
      <c r="I45" s="252">
        <v>206127</v>
      </c>
    </row>
    <row r="46" spans="1:9" ht="12.75">
      <c r="A46" s="241" t="s">
        <v>1025</v>
      </c>
      <c r="B46" s="251">
        <v>1225305</v>
      </c>
      <c r="C46" s="251">
        <v>1295473</v>
      </c>
      <c r="D46" s="251">
        <v>1673618</v>
      </c>
      <c r="E46" s="251">
        <v>2428422</v>
      </c>
      <c r="F46" s="251">
        <v>2159201</v>
      </c>
      <c r="G46" s="251">
        <v>2410742</v>
      </c>
      <c r="H46" s="251">
        <v>2616806</v>
      </c>
      <c r="I46" s="252">
        <v>2954389</v>
      </c>
    </row>
    <row r="47" spans="1:9" ht="12.75">
      <c r="A47" s="241" t="s">
        <v>1026</v>
      </c>
      <c r="B47" s="251">
        <v>306456</v>
      </c>
      <c r="C47" s="251">
        <v>324090</v>
      </c>
      <c r="D47" s="251">
        <v>351651</v>
      </c>
      <c r="E47" s="251">
        <v>392367</v>
      </c>
      <c r="F47" s="251">
        <v>335511</v>
      </c>
      <c r="G47" s="251">
        <v>373468</v>
      </c>
      <c r="H47" s="251">
        <v>398946</v>
      </c>
      <c r="I47" s="252">
        <v>471698</v>
      </c>
    </row>
    <row r="48" spans="1:9" ht="12.75">
      <c r="A48" s="241" t="s">
        <v>957</v>
      </c>
      <c r="B48" s="251">
        <v>918849</v>
      </c>
      <c r="C48" s="251">
        <v>971383</v>
      </c>
      <c r="D48" s="251">
        <v>1321967</v>
      </c>
      <c r="E48" s="251">
        <v>2036055</v>
      </c>
      <c r="F48" s="251">
        <v>1823690</v>
      </c>
      <c r="G48" s="251">
        <v>2037274</v>
      </c>
      <c r="H48" s="251">
        <v>2217860</v>
      </c>
      <c r="I48" s="252">
        <v>2482691</v>
      </c>
    </row>
    <row r="49" spans="1:9" ht="12.75">
      <c r="A49" s="241" t="s">
        <v>953</v>
      </c>
      <c r="B49" s="251">
        <v>310144</v>
      </c>
      <c r="C49" s="251">
        <v>297313</v>
      </c>
      <c r="D49" s="251">
        <v>631583</v>
      </c>
      <c r="E49" s="251">
        <v>1287580</v>
      </c>
      <c r="F49" s="251">
        <v>1179456</v>
      </c>
      <c r="G49" s="251">
        <v>1220317</v>
      </c>
      <c r="H49" s="251">
        <v>1175866</v>
      </c>
      <c r="I49" s="252">
        <v>1454173</v>
      </c>
    </row>
    <row r="50" spans="1:9" ht="12.75">
      <c r="A50" s="241" t="s">
        <v>954</v>
      </c>
      <c r="B50" s="251">
        <v>608705</v>
      </c>
      <c r="C50" s="251">
        <v>674070</v>
      </c>
      <c r="D50" s="251">
        <v>690384</v>
      </c>
      <c r="E50" s="251">
        <v>748475</v>
      </c>
      <c r="F50" s="251">
        <v>644234</v>
      </c>
      <c r="G50" s="251">
        <v>816957</v>
      </c>
      <c r="H50" s="251">
        <v>1041994</v>
      </c>
      <c r="I50" s="252">
        <v>1028518</v>
      </c>
    </row>
    <row r="51" spans="1:9" ht="12.75">
      <c r="A51" s="241" t="s">
        <v>955</v>
      </c>
      <c r="B51" s="251">
        <v>62186</v>
      </c>
      <c r="C51" s="251">
        <v>4352</v>
      </c>
      <c r="D51" s="251">
        <v>15597</v>
      </c>
      <c r="E51" s="251">
        <v>187573</v>
      </c>
      <c r="F51" s="251">
        <v>294350</v>
      </c>
      <c r="G51" s="251">
        <v>812353</v>
      </c>
      <c r="H51" s="251">
        <v>1037371</v>
      </c>
      <c r="I51" s="252">
        <v>1023799</v>
      </c>
    </row>
    <row r="52" spans="1:9" ht="12.75">
      <c r="A52" s="241" t="s">
        <v>993</v>
      </c>
      <c r="B52" s="251">
        <v>1405389</v>
      </c>
      <c r="C52" s="251">
        <v>1509208</v>
      </c>
      <c r="D52" s="251">
        <v>1362171</v>
      </c>
      <c r="E52" s="251">
        <v>1497312</v>
      </c>
      <c r="F52" s="251">
        <v>1610026</v>
      </c>
      <c r="G52" s="251">
        <v>1725149</v>
      </c>
      <c r="H52" s="251">
        <v>1730712</v>
      </c>
      <c r="I52" s="252">
        <v>1856032</v>
      </c>
    </row>
    <row r="53" spans="1:9" ht="12.75">
      <c r="A53" s="241" t="s">
        <v>994</v>
      </c>
      <c r="B53" s="251">
        <v>1376061</v>
      </c>
      <c r="C53" s="251">
        <v>1479138</v>
      </c>
      <c r="D53" s="251">
        <v>1331666</v>
      </c>
      <c r="E53" s="251">
        <v>1469058</v>
      </c>
      <c r="F53" s="251">
        <v>1580966</v>
      </c>
      <c r="G53" s="251">
        <v>1689739</v>
      </c>
      <c r="H53" s="251">
        <v>1673727</v>
      </c>
      <c r="I53" s="252">
        <v>1795689</v>
      </c>
    </row>
    <row r="54" spans="1:9" ht="12.75">
      <c r="A54" s="241" t="s">
        <v>995</v>
      </c>
      <c r="B54" s="251">
        <v>2212161</v>
      </c>
      <c r="C54" s="251">
        <v>2102527</v>
      </c>
      <c r="D54" s="251">
        <v>2144712</v>
      </c>
      <c r="E54" s="251">
        <v>2211582</v>
      </c>
      <c r="F54" s="251">
        <v>2227886</v>
      </c>
      <c r="G54" s="251">
        <v>2431376</v>
      </c>
      <c r="H54" s="251">
        <v>2545232</v>
      </c>
      <c r="I54" s="252">
        <v>2679003</v>
      </c>
    </row>
    <row r="55" spans="1:9" ht="12.75">
      <c r="A55" s="241" t="s">
        <v>996</v>
      </c>
      <c r="B55" s="251">
        <v>2212112</v>
      </c>
      <c r="C55" s="251">
        <v>2102427</v>
      </c>
      <c r="D55" s="251">
        <v>2144712</v>
      </c>
      <c r="E55" s="251">
        <v>2211581</v>
      </c>
      <c r="F55" s="251">
        <v>2227785</v>
      </c>
      <c r="G55" s="251">
        <v>2431169</v>
      </c>
      <c r="H55" s="251">
        <v>2545232</v>
      </c>
      <c r="I55" s="252">
        <v>2679003</v>
      </c>
    </row>
    <row r="56" spans="1:9" ht="12.75">
      <c r="A56" s="241" t="s">
        <v>959</v>
      </c>
      <c r="B56" s="251">
        <v>1237744</v>
      </c>
      <c r="C56" s="251">
        <v>1226483</v>
      </c>
      <c r="D56" s="251">
        <v>1216363</v>
      </c>
      <c r="E56" s="251">
        <v>1312827</v>
      </c>
      <c r="F56" s="251">
        <v>1328246</v>
      </c>
      <c r="G56" s="251">
        <v>1359071</v>
      </c>
      <c r="H56" s="251">
        <v>1413591</v>
      </c>
      <c r="I56" s="252">
        <v>1405493</v>
      </c>
    </row>
    <row r="57" spans="1:9" ht="12.75">
      <c r="A57" s="241" t="s">
        <v>960</v>
      </c>
      <c r="B57" s="251">
        <v>974368</v>
      </c>
      <c r="C57" s="251">
        <v>875944</v>
      </c>
      <c r="D57" s="251">
        <v>928349</v>
      </c>
      <c r="E57" s="251">
        <v>898754</v>
      </c>
      <c r="F57" s="251">
        <v>899539</v>
      </c>
      <c r="G57" s="251">
        <v>1072098</v>
      </c>
      <c r="H57" s="251">
        <v>1131641</v>
      </c>
      <c r="I57" s="252">
        <v>1273510</v>
      </c>
    </row>
    <row r="58" spans="1:9" ht="12.75">
      <c r="A58" s="241" t="s">
        <v>961</v>
      </c>
      <c r="B58" s="251">
        <v>596724</v>
      </c>
      <c r="C58" s="251">
        <v>529751</v>
      </c>
      <c r="D58" s="251">
        <v>575986</v>
      </c>
      <c r="E58" s="251">
        <v>535191</v>
      </c>
      <c r="F58" s="251">
        <v>568962</v>
      </c>
      <c r="G58" s="251">
        <v>609015</v>
      </c>
      <c r="H58" s="251">
        <v>701497</v>
      </c>
      <c r="I58" s="252">
        <v>770173</v>
      </c>
    </row>
    <row r="59" spans="1:9" ht="12.75">
      <c r="A59" s="241" t="s">
        <v>962</v>
      </c>
      <c r="B59" s="251">
        <v>0</v>
      </c>
      <c r="C59" s="251">
        <v>0</v>
      </c>
      <c r="D59" s="251">
        <v>0</v>
      </c>
      <c r="E59" s="251">
        <v>0</v>
      </c>
      <c r="F59" s="251">
        <v>0</v>
      </c>
      <c r="G59" s="251">
        <v>0</v>
      </c>
      <c r="H59" s="251">
        <v>0</v>
      </c>
      <c r="I59" s="252">
        <v>0</v>
      </c>
    </row>
    <row r="60" spans="1:9" ht="12.75">
      <c r="A60" s="241" t="s">
        <v>959</v>
      </c>
      <c r="B60" s="251">
        <v>0</v>
      </c>
      <c r="C60" s="251">
        <v>0</v>
      </c>
      <c r="D60" s="251">
        <v>0</v>
      </c>
      <c r="E60" s="251">
        <v>0</v>
      </c>
      <c r="F60" s="251">
        <v>0</v>
      </c>
      <c r="G60" s="251">
        <v>0</v>
      </c>
      <c r="H60" s="251">
        <v>0</v>
      </c>
      <c r="I60" s="252">
        <v>0</v>
      </c>
    </row>
    <row r="61" spans="1:9" ht="12.75">
      <c r="A61" s="241" t="s">
        <v>960</v>
      </c>
      <c r="B61" s="251">
        <v>0</v>
      </c>
      <c r="C61" s="251">
        <v>0</v>
      </c>
      <c r="D61" s="251">
        <v>0</v>
      </c>
      <c r="E61" s="251">
        <v>0</v>
      </c>
      <c r="F61" s="251">
        <v>0</v>
      </c>
      <c r="G61" s="251">
        <v>0</v>
      </c>
      <c r="H61" s="251">
        <v>0</v>
      </c>
      <c r="I61" s="252">
        <v>0</v>
      </c>
    </row>
    <row r="62" spans="1:9" ht="12.75">
      <c r="A62" s="241" t="s">
        <v>961</v>
      </c>
      <c r="B62" s="251">
        <v>0</v>
      </c>
      <c r="C62" s="251">
        <v>0</v>
      </c>
      <c r="D62" s="251">
        <v>0</v>
      </c>
      <c r="E62" s="251">
        <v>0</v>
      </c>
      <c r="F62" s="251">
        <v>0</v>
      </c>
      <c r="G62" s="251">
        <v>0</v>
      </c>
      <c r="H62" s="251">
        <v>0</v>
      </c>
      <c r="I62" s="252">
        <v>0</v>
      </c>
    </row>
    <row r="63" spans="1:9" ht="12.75">
      <c r="A63" s="241" t="s">
        <v>963</v>
      </c>
      <c r="B63" s="251">
        <v>49</v>
      </c>
      <c r="C63" s="251">
        <v>100</v>
      </c>
      <c r="D63" s="251">
        <v>0</v>
      </c>
      <c r="E63" s="251">
        <v>1</v>
      </c>
      <c r="F63" s="251">
        <v>101</v>
      </c>
      <c r="G63" s="251">
        <v>207</v>
      </c>
      <c r="H63" s="251">
        <v>0</v>
      </c>
      <c r="I63" s="252">
        <v>0</v>
      </c>
    </row>
    <row r="64" spans="1:9" ht="12.75">
      <c r="A64" s="241" t="s">
        <v>959</v>
      </c>
      <c r="B64" s="251">
        <v>49</v>
      </c>
      <c r="C64" s="251">
        <v>100</v>
      </c>
      <c r="D64" s="251">
        <v>0</v>
      </c>
      <c r="E64" s="251">
        <v>1</v>
      </c>
      <c r="F64" s="251">
        <v>101</v>
      </c>
      <c r="G64" s="251">
        <v>206</v>
      </c>
      <c r="H64" s="251">
        <v>0</v>
      </c>
      <c r="I64" s="252">
        <v>0</v>
      </c>
    </row>
    <row r="65" spans="1:9" ht="12.75">
      <c r="A65" s="241" t="s">
        <v>960</v>
      </c>
      <c r="B65" s="251">
        <v>0</v>
      </c>
      <c r="C65" s="251">
        <v>0</v>
      </c>
      <c r="D65" s="251">
        <v>0</v>
      </c>
      <c r="E65" s="251">
        <v>0</v>
      </c>
      <c r="F65" s="251">
        <v>0</v>
      </c>
      <c r="G65" s="251">
        <v>1</v>
      </c>
      <c r="H65" s="251">
        <v>0</v>
      </c>
      <c r="I65" s="252">
        <v>0</v>
      </c>
    </row>
    <row r="66" spans="1:9" ht="12.75">
      <c r="A66" s="241" t="s">
        <v>961</v>
      </c>
      <c r="B66" s="251">
        <v>0</v>
      </c>
      <c r="C66" s="251">
        <v>0</v>
      </c>
      <c r="D66" s="251">
        <v>0</v>
      </c>
      <c r="E66" s="251">
        <v>0</v>
      </c>
      <c r="F66" s="251">
        <v>0</v>
      </c>
      <c r="G66" s="251">
        <v>1</v>
      </c>
      <c r="H66" s="251">
        <v>0</v>
      </c>
      <c r="I66" s="252">
        <v>0</v>
      </c>
    </row>
    <row r="67" spans="1:9" ht="12.75">
      <c r="A67" s="241" t="s">
        <v>997</v>
      </c>
      <c r="B67" s="251">
        <v>836100</v>
      </c>
      <c r="C67" s="251">
        <v>623389</v>
      </c>
      <c r="D67" s="251">
        <v>813046</v>
      </c>
      <c r="E67" s="251">
        <v>742524</v>
      </c>
      <c r="F67" s="251">
        <v>646920</v>
      </c>
      <c r="G67" s="251">
        <v>741637</v>
      </c>
      <c r="H67" s="251">
        <v>871505</v>
      </c>
      <c r="I67" s="252">
        <v>883314</v>
      </c>
    </row>
    <row r="68" spans="1:9" ht="12.75">
      <c r="A68" s="241" t="s">
        <v>998</v>
      </c>
      <c r="B68" s="251">
        <v>836100</v>
      </c>
      <c r="C68" s="251">
        <v>623389</v>
      </c>
      <c r="D68" s="251">
        <v>813046</v>
      </c>
      <c r="E68" s="251">
        <v>742524</v>
      </c>
      <c r="F68" s="251">
        <v>646920</v>
      </c>
      <c r="G68" s="251">
        <v>741637</v>
      </c>
      <c r="H68" s="251">
        <v>871505</v>
      </c>
      <c r="I68" s="252">
        <v>883314</v>
      </c>
    </row>
    <row r="69" spans="1:9" ht="12.75">
      <c r="A69" s="241" t="s">
        <v>959</v>
      </c>
      <c r="B69" s="251">
        <v>508856</v>
      </c>
      <c r="C69" s="251">
        <v>354214</v>
      </c>
      <c r="D69" s="251">
        <v>387977</v>
      </c>
      <c r="E69" s="251">
        <v>370526</v>
      </c>
      <c r="F69" s="251">
        <v>337836</v>
      </c>
      <c r="G69" s="251">
        <v>331217</v>
      </c>
      <c r="H69" s="251">
        <v>385365</v>
      </c>
      <c r="I69" s="252">
        <v>392869</v>
      </c>
    </row>
    <row r="70" spans="1:9" ht="12.75">
      <c r="A70" s="241" t="s">
        <v>960</v>
      </c>
      <c r="B70" s="251">
        <v>327244</v>
      </c>
      <c r="C70" s="251">
        <v>269175</v>
      </c>
      <c r="D70" s="251">
        <v>425069</v>
      </c>
      <c r="E70" s="251">
        <v>371998</v>
      </c>
      <c r="F70" s="251">
        <v>309084</v>
      </c>
      <c r="G70" s="251">
        <v>410420</v>
      </c>
      <c r="H70" s="251">
        <v>486140</v>
      </c>
      <c r="I70" s="252">
        <v>490445</v>
      </c>
    </row>
    <row r="71" spans="1:9" ht="12.75">
      <c r="A71" s="241" t="s">
        <v>961</v>
      </c>
      <c r="B71" s="251">
        <v>275013</v>
      </c>
      <c r="C71" s="251">
        <v>244140</v>
      </c>
      <c r="D71" s="251">
        <v>407642</v>
      </c>
      <c r="E71" s="251">
        <v>356043</v>
      </c>
      <c r="F71" s="251">
        <v>288099</v>
      </c>
      <c r="G71" s="251">
        <v>388014</v>
      </c>
      <c r="H71" s="251">
        <v>465253</v>
      </c>
      <c r="I71" s="252">
        <v>472246</v>
      </c>
    </row>
    <row r="72" spans="1:9" ht="12.75">
      <c r="A72" s="241" t="s">
        <v>962</v>
      </c>
      <c r="B72" s="251">
        <v>0</v>
      </c>
      <c r="C72" s="251">
        <v>0</v>
      </c>
      <c r="D72" s="251">
        <v>0</v>
      </c>
      <c r="E72" s="251">
        <v>0</v>
      </c>
      <c r="F72" s="251">
        <v>0</v>
      </c>
      <c r="G72" s="251">
        <v>0</v>
      </c>
      <c r="H72" s="251">
        <v>0</v>
      </c>
      <c r="I72" s="252">
        <v>0</v>
      </c>
    </row>
    <row r="73" spans="1:9" ht="12.75">
      <c r="A73" s="241" t="s">
        <v>959</v>
      </c>
      <c r="B73" s="251">
        <v>0</v>
      </c>
      <c r="C73" s="251">
        <v>0</v>
      </c>
      <c r="D73" s="251">
        <v>0</v>
      </c>
      <c r="E73" s="251">
        <v>0</v>
      </c>
      <c r="F73" s="251">
        <v>0</v>
      </c>
      <c r="G73" s="251">
        <v>0</v>
      </c>
      <c r="H73" s="251">
        <v>0</v>
      </c>
      <c r="I73" s="252">
        <v>0</v>
      </c>
    </row>
    <row r="74" spans="1:9" ht="12.75">
      <c r="A74" s="241" t="s">
        <v>960</v>
      </c>
      <c r="B74" s="251">
        <v>0</v>
      </c>
      <c r="C74" s="251">
        <v>0</v>
      </c>
      <c r="D74" s="251">
        <v>0</v>
      </c>
      <c r="E74" s="251">
        <v>0</v>
      </c>
      <c r="F74" s="251">
        <v>0</v>
      </c>
      <c r="G74" s="251">
        <v>0</v>
      </c>
      <c r="H74" s="251">
        <v>0</v>
      </c>
      <c r="I74" s="252">
        <v>0</v>
      </c>
    </row>
    <row r="75" spans="1:9" ht="12.75">
      <c r="A75" s="241" t="s">
        <v>961</v>
      </c>
      <c r="B75" s="251">
        <v>0</v>
      </c>
      <c r="C75" s="251">
        <v>0</v>
      </c>
      <c r="D75" s="251">
        <v>0</v>
      </c>
      <c r="E75" s="251">
        <v>0</v>
      </c>
      <c r="F75" s="251">
        <v>0</v>
      </c>
      <c r="G75" s="251">
        <v>0</v>
      </c>
      <c r="H75" s="251">
        <v>0</v>
      </c>
      <c r="I75" s="252">
        <v>0</v>
      </c>
    </row>
    <row r="76" spans="1:9" ht="12.75">
      <c r="A76" s="241" t="s">
        <v>1027</v>
      </c>
      <c r="B76" s="251">
        <v>29328</v>
      </c>
      <c r="C76" s="251">
        <v>30070</v>
      </c>
      <c r="D76" s="251">
        <v>30505</v>
      </c>
      <c r="E76" s="251">
        <v>28254</v>
      </c>
      <c r="F76" s="251">
        <v>29060</v>
      </c>
      <c r="G76" s="251">
        <v>35410</v>
      </c>
      <c r="H76" s="251">
        <v>56985</v>
      </c>
      <c r="I76" s="252">
        <v>60343</v>
      </c>
    </row>
    <row r="77" spans="1:9" ht="12.75">
      <c r="A77" s="241" t="s">
        <v>986</v>
      </c>
      <c r="B77" s="251">
        <v>2404</v>
      </c>
      <c r="C77" s="251">
        <v>2144</v>
      </c>
      <c r="D77" s="251">
        <v>2144</v>
      </c>
      <c r="E77" s="251">
        <v>1495</v>
      </c>
      <c r="F77" s="251">
        <v>3185</v>
      </c>
      <c r="G77" s="251">
        <v>8298</v>
      </c>
      <c r="H77" s="251">
        <v>26079</v>
      </c>
      <c r="I77" s="252">
        <v>23422</v>
      </c>
    </row>
    <row r="78" spans="1:9" ht="12.75">
      <c r="A78" s="241" t="s">
        <v>969</v>
      </c>
      <c r="B78" s="251">
        <v>1231</v>
      </c>
      <c r="C78" s="251">
        <v>971</v>
      </c>
      <c r="D78" s="251">
        <v>971</v>
      </c>
      <c r="E78" s="251">
        <v>906</v>
      </c>
      <c r="F78" s="251">
        <v>2596</v>
      </c>
      <c r="G78" s="251">
        <v>7709</v>
      </c>
      <c r="H78" s="251">
        <v>9868</v>
      </c>
      <c r="I78" s="252">
        <v>7808</v>
      </c>
    </row>
    <row r="79" spans="1:9" ht="12.75">
      <c r="A79" s="241" t="s">
        <v>972</v>
      </c>
      <c r="B79" s="251">
        <v>1173</v>
      </c>
      <c r="C79" s="251">
        <v>1173</v>
      </c>
      <c r="D79" s="251">
        <v>1173</v>
      </c>
      <c r="E79" s="251">
        <v>589</v>
      </c>
      <c r="F79" s="251">
        <v>589</v>
      </c>
      <c r="G79" s="251">
        <v>589</v>
      </c>
      <c r="H79" s="251">
        <v>16211</v>
      </c>
      <c r="I79" s="252">
        <v>15614</v>
      </c>
    </row>
    <row r="80" spans="1:9" ht="12.75">
      <c r="A80" s="241" t="s">
        <v>973</v>
      </c>
      <c r="B80" s="251">
        <v>1173</v>
      </c>
      <c r="C80" s="251">
        <v>1173</v>
      </c>
      <c r="D80" s="251">
        <v>1173</v>
      </c>
      <c r="E80" s="251">
        <v>589</v>
      </c>
      <c r="F80" s="251">
        <v>589</v>
      </c>
      <c r="G80" s="251">
        <v>589</v>
      </c>
      <c r="H80" s="251">
        <v>16211</v>
      </c>
      <c r="I80" s="252">
        <v>15614</v>
      </c>
    </row>
    <row r="81" spans="1:9" ht="12.75">
      <c r="A81" s="241" t="s">
        <v>984</v>
      </c>
      <c r="B81" s="251">
        <v>0</v>
      </c>
      <c r="C81" s="251">
        <v>0</v>
      </c>
      <c r="D81" s="251">
        <v>0</v>
      </c>
      <c r="E81" s="251">
        <v>0</v>
      </c>
      <c r="F81" s="251">
        <v>0</v>
      </c>
      <c r="G81" s="251">
        <v>0</v>
      </c>
      <c r="H81" s="251">
        <v>0</v>
      </c>
      <c r="I81" s="252">
        <v>0</v>
      </c>
    </row>
    <row r="82" spans="1:9" ht="12.75">
      <c r="A82" s="241" t="s">
        <v>969</v>
      </c>
      <c r="B82" s="251">
        <v>0</v>
      </c>
      <c r="C82" s="251">
        <v>0</v>
      </c>
      <c r="D82" s="251">
        <v>0</v>
      </c>
      <c r="E82" s="251">
        <v>0</v>
      </c>
      <c r="F82" s="251">
        <v>0</v>
      </c>
      <c r="G82" s="251">
        <v>0</v>
      </c>
      <c r="H82" s="251">
        <v>0</v>
      </c>
      <c r="I82" s="252">
        <v>0</v>
      </c>
    </row>
    <row r="83" spans="1:9" ht="12.75">
      <c r="A83" s="241" t="s">
        <v>972</v>
      </c>
      <c r="B83" s="251">
        <v>0</v>
      </c>
      <c r="C83" s="251">
        <v>0</v>
      </c>
      <c r="D83" s="251">
        <v>0</v>
      </c>
      <c r="E83" s="251">
        <v>0</v>
      </c>
      <c r="F83" s="251">
        <v>0</v>
      </c>
      <c r="G83" s="251">
        <v>0</v>
      </c>
      <c r="H83" s="251">
        <v>0</v>
      </c>
      <c r="I83" s="252">
        <v>0</v>
      </c>
    </row>
    <row r="84" spans="1:9" ht="12.75">
      <c r="A84" s="241" t="s">
        <v>973</v>
      </c>
      <c r="B84" s="251">
        <v>0</v>
      </c>
      <c r="C84" s="251">
        <v>0</v>
      </c>
      <c r="D84" s="251">
        <v>0</v>
      </c>
      <c r="E84" s="251">
        <v>0</v>
      </c>
      <c r="F84" s="251">
        <v>0</v>
      </c>
      <c r="G84" s="251">
        <v>0</v>
      </c>
      <c r="H84" s="251">
        <v>0</v>
      </c>
      <c r="I84" s="252">
        <v>0</v>
      </c>
    </row>
    <row r="85" spans="1:9" ht="12.75">
      <c r="A85" s="241" t="s">
        <v>985</v>
      </c>
      <c r="B85" s="251">
        <v>26924</v>
      </c>
      <c r="C85" s="251">
        <v>27926</v>
      </c>
      <c r="D85" s="251">
        <v>28361</v>
      </c>
      <c r="E85" s="251">
        <v>26759</v>
      </c>
      <c r="F85" s="251">
        <v>25875</v>
      </c>
      <c r="G85" s="251">
        <v>27112</v>
      </c>
      <c r="H85" s="251">
        <v>30906</v>
      </c>
      <c r="I85" s="252">
        <v>36921</v>
      </c>
    </row>
    <row r="86" spans="1:9" ht="12.75">
      <c r="A86" s="241" t="s">
        <v>969</v>
      </c>
      <c r="B86" s="251">
        <v>26924</v>
      </c>
      <c r="C86" s="251">
        <v>27406</v>
      </c>
      <c r="D86" s="251">
        <v>28361</v>
      </c>
      <c r="E86" s="251">
        <v>26759</v>
      </c>
      <c r="F86" s="251">
        <v>25875</v>
      </c>
      <c r="G86" s="251">
        <v>27077</v>
      </c>
      <c r="H86" s="251">
        <v>30517</v>
      </c>
      <c r="I86" s="252">
        <v>35235</v>
      </c>
    </row>
    <row r="87" spans="1:9" ht="12.75">
      <c r="A87" s="241" t="s">
        <v>972</v>
      </c>
      <c r="B87" s="251">
        <v>0</v>
      </c>
      <c r="C87" s="251">
        <v>520</v>
      </c>
      <c r="D87" s="251">
        <v>0</v>
      </c>
      <c r="E87" s="251">
        <v>0</v>
      </c>
      <c r="F87" s="251">
        <v>0</v>
      </c>
      <c r="G87" s="251">
        <v>35</v>
      </c>
      <c r="H87" s="251">
        <v>389</v>
      </c>
      <c r="I87" s="252">
        <v>1686</v>
      </c>
    </row>
    <row r="88" spans="1:9" ht="12.75">
      <c r="A88" s="241" t="s">
        <v>973</v>
      </c>
      <c r="B88" s="251">
        <v>0</v>
      </c>
      <c r="C88" s="251">
        <v>520</v>
      </c>
      <c r="D88" s="251">
        <v>0</v>
      </c>
      <c r="E88" s="251">
        <v>0</v>
      </c>
      <c r="F88" s="251">
        <v>0</v>
      </c>
      <c r="G88" s="251">
        <v>35</v>
      </c>
      <c r="H88" s="251">
        <v>389</v>
      </c>
      <c r="I88" s="252">
        <v>1686</v>
      </c>
    </row>
    <row r="89" spans="1:9" ht="12.75">
      <c r="A89" s="241" t="s">
        <v>1001</v>
      </c>
      <c r="B89" s="251">
        <v>10316767</v>
      </c>
      <c r="C89" s="251">
        <v>11397475</v>
      </c>
      <c r="D89" s="251">
        <v>12585503</v>
      </c>
      <c r="E89" s="251">
        <v>14022378</v>
      </c>
      <c r="F89" s="251">
        <v>17911061</v>
      </c>
      <c r="G89" s="251">
        <v>16189666</v>
      </c>
      <c r="H89" s="251">
        <v>17132851</v>
      </c>
      <c r="I89" s="252">
        <v>18587311</v>
      </c>
    </row>
    <row r="90" spans="1:9" ht="12.75">
      <c r="A90" s="241" t="s">
        <v>1002</v>
      </c>
      <c r="B90" s="251">
        <v>7213315</v>
      </c>
      <c r="C90" s="251">
        <v>7735448</v>
      </c>
      <c r="D90" s="251">
        <v>8403504</v>
      </c>
      <c r="E90" s="251">
        <v>9221342</v>
      </c>
      <c r="F90" s="251">
        <v>12170097</v>
      </c>
      <c r="G90" s="251">
        <v>10247504</v>
      </c>
      <c r="H90" s="251">
        <v>10582060</v>
      </c>
      <c r="I90" s="252">
        <v>11367004</v>
      </c>
    </row>
    <row r="91" spans="1:9" ht="12.75">
      <c r="A91" s="241" t="s">
        <v>984</v>
      </c>
      <c r="B91" s="251">
        <v>2640</v>
      </c>
      <c r="C91" s="251">
        <v>5241</v>
      </c>
      <c r="D91" s="251">
        <v>0</v>
      </c>
      <c r="E91" s="251">
        <v>0</v>
      </c>
      <c r="F91" s="251">
        <v>3793</v>
      </c>
      <c r="G91" s="251">
        <v>5762</v>
      </c>
      <c r="H91" s="251">
        <v>7749</v>
      </c>
      <c r="I91" s="252">
        <v>7702</v>
      </c>
    </row>
    <row r="92" spans="1:9" ht="12.75">
      <c r="A92" s="241" t="s">
        <v>969</v>
      </c>
      <c r="B92" s="251">
        <v>2640</v>
      </c>
      <c r="C92" s="251">
        <v>5241</v>
      </c>
      <c r="D92" s="251">
        <v>0</v>
      </c>
      <c r="E92" s="251">
        <v>0</v>
      </c>
      <c r="F92" s="251">
        <v>3793</v>
      </c>
      <c r="G92" s="251">
        <v>5762</v>
      </c>
      <c r="H92" s="251">
        <v>5793</v>
      </c>
      <c r="I92" s="252">
        <v>5746</v>
      </c>
    </row>
    <row r="93" spans="1:9" ht="12.75">
      <c r="A93" s="241" t="s">
        <v>972</v>
      </c>
      <c r="B93" s="251">
        <v>0</v>
      </c>
      <c r="C93" s="251">
        <v>0</v>
      </c>
      <c r="D93" s="251">
        <v>0</v>
      </c>
      <c r="E93" s="251">
        <v>0</v>
      </c>
      <c r="F93" s="251">
        <v>0</v>
      </c>
      <c r="G93" s="251">
        <v>0</v>
      </c>
      <c r="H93" s="251">
        <v>1956</v>
      </c>
      <c r="I93" s="252">
        <v>1956</v>
      </c>
    </row>
    <row r="94" spans="1:9" ht="12.75">
      <c r="A94" s="241" t="s">
        <v>973</v>
      </c>
      <c r="B94" s="251">
        <v>0</v>
      </c>
      <c r="C94" s="251">
        <v>0</v>
      </c>
      <c r="D94" s="251">
        <v>0</v>
      </c>
      <c r="E94" s="251">
        <v>0</v>
      </c>
      <c r="F94" s="251">
        <v>0</v>
      </c>
      <c r="G94" s="251">
        <v>0</v>
      </c>
      <c r="H94" s="251">
        <v>1956</v>
      </c>
      <c r="I94" s="252">
        <v>1956</v>
      </c>
    </row>
    <row r="95" spans="1:9" ht="12.75">
      <c r="A95" s="241" t="s">
        <v>985</v>
      </c>
      <c r="B95" s="251">
        <v>7117651</v>
      </c>
      <c r="C95" s="251">
        <v>7620328</v>
      </c>
      <c r="D95" s="251">
        <v>8267646</v>
      </c>
      <c r="E95" s="251">
        <v>9074063</v>
      </c>
      <c r="F95" s="251">
        <v>12073143</v>
      </c>
      <c r="G95" s="251">
        <v>10127993</v>
      </c>
      <c r="H95" s="251">
        <v>10411256</v>
      </c>
      <c r="I95" s="252">
        <v>11093729</v>
      </c>
    </row>
    <row r="96" spans="1:9" ht="12.75">
      <c r="A96" s="241" t="s">
        <v>969</v>
      </c>
      <c r="B96" s="251">
        <v>2978880</v>
      </c>
      <c r="C96" s="251">
        <v>2993474</v>
      </c>
      <c r="D96" s="251">
        <v>3089020</v>
      </c>
      <c r="E96" s="251">
        <v>3146710</v>
      </c>
      <c r="F96" s="251">
        <v>3974982</v>
      </c>
      <c r="G96" s="251">
        <v>3299616</v>
      </c>
      <c r="H96" s="251">
        <v>3452416</v>
      </c>
      <c r="I96" s="252">
        <v>3677552</v>
      </c>
    </row>
    <row r="97" spans="1:9" ht="12.75">
      <c r="A97" s="241" t="s">
        <v>972</v>
      </c>
      <c r="B97" s="251">
        <v>4138771</v>
      </c>
      <c r="C97" s="251">
        <v>4626854</v>
      </c>
      <c r="D97" s="251">
        <v>5178626</v>
      </c>
      <c r="E97" s="251">
        <v>5927353</v>
      </c>
      <c r="F97" s="251">
        <v>8098161</v>
      </c>
      <c r="G97" s="251">
        <v>6828377</v>
      </c>
      <c r="H97" s="251">
        <v>6958840</v>
      </c>
      <c r="I97" s="252">
        <v>7416177</v>
      </c>
    </row>
    <row r="98" spans="1:9" ht="12.75">
      <c r="A98" s="241" t="s">
        <v>973</v>
      </c>
      <c r="B98" s="251">
        <v>3333220</v>
      </c>
      <c r="C98" s="251">
        <v>3846386</v>
      </c>
      <c r="D98" s="251">
        <v>4363641</v>
      </c>
      <c r="E98" s="251">
        <v>5134736</v>
      </c>
      <c r="F98" s="251">
        <v>7067259</v>
      </c>
      <c r="G98" s="251">
        <v>6035413</v>
      </c>
      <c r="H98" s="251">
        <v>6216602</v>
      </c>
      <c r="I98" s="252">
        <v>6747842</v>
      </c>
    </row>
    <row r="99" spans="1:9" ht="12.75">
      <c r="A99" s="241" t="s">
        <v>986</v>
      </c>
      <c r="B99" s="251">
        <v>40706</v>
      </c>
      <c r="C99" s="251">
        <v>64222</v>
      </c>
      <c r="D99" s="251">
        <v>90562</v>
      </c>
      <c r="E99" s="251">
        <v>101462</v>
      </c>
      <c r="F99" s="251">
        <v>33929</v>
      </c>
      <c r="G99" s="251">
        <v>57467</v>
      </c>
      <c r="H99" s="251">
        <v>95405</v>
      </c>
      <c r="I99" s="252">
        <v>205300</v>
      </c>
    </row>
    <row r="100" spans="1:9" ht="12.75">
      <c r="A100" s="241" t="s">
        <v>969</v>
      </c>
      <c r="B100" s="251">
        <v>34504</v>
      </c>
      <c r="C100" s="251">
        <v>52554</v>
      </c>
      <c r="D100" s="251">
        <v>55727</v>
      </c>
      <c r="E100" s="251">
        <v>81574</v>
      </c>
      <c r="F100" s="251">
        <v>16861</v>
      </c>
      <c r="G100" s="251">
        <v>17173</v>
      </c>
      <c r="H100" s="251">
        <v>17040</v>
      </c>
      <c r="I100" s="252">
        <v>20147</v>
      </c>
    </row>
    <row r="101" spans="1:9" ht="12.75">
      <c r="A101" s="241" t="s">
        <v>972</v>
      </c>
      <c r="B101" s="251">
        <v>6202</v>
      </c>
      <c r="C101" s="251">
        <v>11668</v>
      </c>
      <c r="D101" s="251">
        <v>34835</v>
      </c>
      <c r="E101" s="251">
        <v>19888</v>
      </c>
      <c r="F101" s="251">
        <v>17068</v>
      </c>
      <c r="G101" s="251">
        <v>40294</v>
      </c>
      <c r="H101" s="251">
        <v>78365</v>
      </c>
      <c r="I101" s="252">
        <v>185153</v>
      </c>
    </row>
    <row r="102" spans="1:9" ht="12.75">
      <c r="A102" s="241" t="s">
        <v>973</v>
      </c>
      <c r="B102" s="251">
        <v>6202</v>
      </c>
      <c r="C102" s="251">
        <v>11668</v>
      </c>
      <c r="D102" s="251">
        <v>34835</v>
      </c>
      <c r="E102" s="251">
        <v>19888</v>
      </c>
      <c r="F102" s="251">
        <v>17068</v>
      </c>
      <c r="G102" s="251">
        <v>40294</v>
      </c>
      <c r="H102" s="251">
        <v>78365</v>
      </c>
      <c r="I102" s="252">
        <v>183495</v>
      </c>
    </row>
    <row r="103" spans="1:9" ht="12.75">
      <c r="A103" s="241" t="s">
        <v>987</v>
      </c>
      <c r="B103" s="251">
        <v>52318</v>
      </c>
      <c r="C103" s="251">
        <v>45657</v>
      </c>
      <c r="D103" s="251">
        <v>45296</v>
      </c>
      <c r="E103" s="251">
        <v>45817</v>
      </c>
      <c r="F103" s="251">
        <v>59232</v>
      </c>
      <c r="G103" s="251">
        <v>56282</v>
      </c>
      <c r="H103" s="251">
        <v>67650</v>
      </c>
      <c r="I103" s="252">
        <v>60273</v>
      </c>
    </row>
    <row r="104" spans="1:9" ht="12.75">
      <c r="A104" s="241" t="s">
        <v>969</v>
      </c>
      <c r="B104" s="251">
        <v>52318</v>
      </c>
      <c r="C104" s="251">
        <v>45657</v>
      </c>
      <c r="D104" s="251">
        <v>45296</v>
      </c>
      <c r="E104" s="251">
        <v>45817</v>
      </c>
      <c r="F104" s="251">
        <v>59232</v>
      </c>
      <c r="G104" s="251">
        <v>56282</v>
      </c>
      <c r="H104" s="251">
        <v>67650</v>
      </c>
      <c r="I104" s="252">
        <v>60273</v>
      </c>
    </row>
    <row r="105" spans="1:9" ht="12.75">
      <c r="A105" s="241" t="s">
        <v>972</v>
      </c>
      <c r="B105" s="251">
        <v>0</v>
      </c>
      <c r="C105" s="251">
        <v>0</v>
      </c>
      <c r="D105" s="251">
        <v>0</v>
      </c>
      <c r="E105" s="251">
        <v>0</v>
      </c>
      <c r="F105" s="251">
        <v>0</v>
      </c>
      <c r="G105" s="251">
        <v>0</v>
      </c>
      <c r="H105" s="251">
        <v>0</v>
      </c>
      <c r="I105" s="252">
        <v>0</v>
      </c>
    </row>
    <row r="106" spans="1:9" ht="12.75">
      <c r="A106" s="241" t="s">
        <v>973</v>
      </c>
      <c r="B106" s="251">
        <v>0</v>
      </c>
      <c r="C106" s="251">
        <v>0</v>
      </c>
      <c r="D106" s="251">
        <v>0</v>
      </c>
      <c r="E106" s="251">
        <v>0</v>
      </c>
      <c r="F106" s="251">
        <v>0</v>
      </c>
      <c r="G106" s="251">
        <v>0</v>
      </c>
      <c r="H106" s="251">
        <v>0</v>
      </c>
      <c r="I106" s="252">
        <v>0</v>
      </c>
    </row>
    <row r="107" spans="1:9" ht="12.75">
      <c r="A107" s="241" t="s">
        <v>1028</v>
      </c>
      <c r="B107" s="251">
        <v>301117</v>
      </c>
      <c r="C107" s="251">
        <v>359005</v>
      </c>
      <c r="D107" s="251">
        <v>375167</v>
      </c>
      <c r="E107" s="251">
        <v>427172</v>
      </c>
      <c r="F107" s="251">
        <v>645395</v>
      </c>
      <c r="G107" s="251">
        <v>255979</v>
      </c>
      <c r="H107" s="251">
        <v>327145</v>
      </c>
      <c r="I107" s="252">
        <v>292473</v>
      </c>
    </row>
    <row r="108" spans="1:9" ht="12.75">
      <c r="A108" s="241" t="s">
        <v>984</v>
      </c>
      <c r="B108" s="251">
        <v>91268</v>
      </c>
      <c r="C108" s="251">
        <v>93774</v>
      </c>
      <c r="D108" s="251">
        <v>69071</v>
      </c>
      <c r="E108" s="251">
        <v>91325</v>
      </c>
      <c r="F108" s="251">
        <v>39252</v>
      </c>
      <c r="G108" s="251">
        <v>37872</v>
      </c>
      <c r="H108" s="251">
        <v>37624</v>
      </c>
      <c r="I108" s="252">
        <v>33047</v>
      </c>
    </row>
    <row r="109" spans="1:9" ht="12.75">
      <c r="A109" s="241" t="s">
        <v>969</v>
      </c>
      <c r="B109" s="251">
        <v>32643</v>
      </c>
      <c r="C109" s="251">
        <v>33761</v>
      </c>
      <c r="D109" s="251">
        <v>27910</v>
      </c>
      <c r="E109" s="251">
        <v>37178</v>
      </c>
      <c r="F109" s="251">
        <v>20524</v>
      </c>
      <c r="G109" s="251">
        <v>23853</v>
      </c>
      <c r="H109" s="251">
        <v>20680</v>
      </c>
      <c r="I109" s="252">
        <v>23777</v>
      </c>
    </row>
    <row r="110" spans="1:9" ht="12.75">
      <c r="A110" s="241" t="s">
        <v>972</v>
      </c>
      <c r="B110" s="251">
        <v>58625</v>
      </c>
      <c r="C110" s="251">
        <v>60013</v>
      </c>
      <c r="D110" s="251">
        <v>41161</v>
      </c>
      <c r="E110" s="251">
        <v>54147</v>
      </c>
      <c r="F110" s="251">
        <v>18728</v>
      </c>
      <c r="G110" s="251">
        <v>14019</v>
      </c>
      <c r="H110" s="251">
        <v>16944</v>
      </c>
      <c r="I110" s="252">
        <v>9270</v>
      </c>
    </row>
    <row r="111" spans="1:9" ht="12.75">
      <c r="A111" s="241" t="s">
        <v>973</v>
      </c>
      <c r="B111" s="251">
        <v>54271</v>
      </c>
      <c r="C111" s="251">
        <v>45830</v>
      </c>
      <c r="D111" s="251">
        <v>38741</v>
      </c>
      <c r="E111" s="251">
        <v>47971</v>
      </c>
      <c r="F111" s="251">
        <v>14557</v>
      </c>
      <c r="G111" s="251">
        <v>12588</v>
      </c>
      <c r="H111" s="251">
        <v>14728</v>
      </c>
      <c r="I111" s="252">
        <v>6696</v>
      </c>
    </row>
    <row r="112" spans="1:9" ht="12.75">
      <c r="A112" s="241" t="s">
        <v>985</v>
      </c>
      <c r="B112" s="251">
        <v>184015</v>
      </c>
      <c r="C112" s="251">
        <v>238649</v>
      </c>
      <c r="D112" s="251">
        <v>272453</v>
      </c>
      <c r="E112" s="251">
        <v>296282</v>
      </c>
      <c r="F112" s="251">
        <v>567322</v>
      </c>
      <c r="G112" s="251">
        <v>155613</v>
      </c>
      <c r="H112" s="251">
        <v>173509</v>
      </c>
      <c r="I112" s="252">
        <v>165596</v>
      </c>
    </row>
    <row r="113" spans="1:9" ht="12.75">
      <c r="A113" s="241" t="s">
        <v>969</v>
      </c>
      <c r="B113" s="251">
        <v>51110</v>
      </c>
      <c r="C113" s="251">
        <v>66134</v>
      </c>
      <c r="D113" s="251">
        <v>83323</v>
      </c>
      <c r="E113" s="251">
        <v>94854</v>
      </c>
      <c r="F113" s="251">
        <v>137672</v>
      </c>
      <c r="G113" s="251">
        <v>51124</v>
      </c>
      <c r="H113" s="251">
        <v>35871</v>
      </c>
      <c r="I113" s="252">
        <v>33805</v>
      </c>
    </row>
    <row r="114" spans="1:9" ht="12.75">
      <c r="A114" s="241" t="s">
        <v>972</v>
      </c>
      <c r="B114" s="251">
        <v>132905</v>
      </c>
      <c r="C114" s="251">
        <v>172515</v>
      </c>
      <c r="D114" s="251">
        <v>189130</v>
      </c>
      <c r="E114" s="251">
        <v>201428</v>
      </c>
      <c r="F114" s="251">
        <v>429650</v>
      </c>
      <c r="G114" s="251">
        <v>104489</v>
      </c>
      <c r="H114" s="251">
        <v>137638</v>
      </c>
      <c r="I114" s="252">
        <v>131791</v>
      </c>
    </row>
    <row r="115" spans="1:9" ht="12.75">
      <c r="A115" s="241" t="s">
        <v>973</v>
      </c>
      <c r="B115" s="251">
        <v>128447</v>
      </c>
      <c r="C115" s="251">
        <v>168430</v>
      </c>
      <c r="D115" s="251">
        <v>186323</v>
      </c>
      <c r="E115" s="251">
        <v>200896</v>
      </c>
      <c r="F115" s="251">
        <v>429091</v>
      </c>
      <c r="G115" s="251">
        <v>104489</v>
      </c>
      <c r="H115" s="251">
        <v>137638</v>
      </c>
      <c r="I115" s="252">
        <v>131791</v>
      </c>
    </row>
    <row r="116" spans="1:9" ht="12.75">
      <c r="A116" s="241" t="s">
        <v>986</v>
      </c>
      <c r="B116" s="251">
        <v>10166</v>
      </c>
      <c r="C116" s="251">
        <v>12613</v>
      </c>
      <c r="D116" s="251">
        <v>17073</v>
      </c>
      <c r="E116" s="251">
        <v>22805</v>
      </c>
      <c r="F116" s="251">
        <v>17085</v>
      </c>
      <c r="G116" s="251">
        <v>33386</v>
      </c>
      <c r="H116" s="251">
        <v>84707</v>
      </c>
      <c r="I116" s="252">
        <v>61634</v>
      </c>
    </row>
    <row r="117" spans="1:9" ht="12.75">
      <c r="A117" s="241" t="s">
        <v>969</v>
      </c>
      <c r="B117" s="251">
        <v>7328</v>
      </c>
      <c r="C117" s="251">
        <v>6717</v>
      </c>
      <c r="D117" s="251">
        <v>6645</v>
      </c>
      <c r="E117" s="251">
        <v>16227</v>
      </c>
      <c r="F117" s="251">
        <v>13906</v>
      </c>
      <c r="G117" s="251">
        <v>12083</v>
      </c>
      <c r="H117" s="251">
        <v>43403</v>
      </c>
      <c r="I117" s="252">
        <v>42506</v>
      </c>
    </row>
    <row r="118" spans="1:9" ht="12.75">
      <c r="A118" s="241" t="s">
        <v>972</v>
      </c>
      <c r="B118" s="251">
        <v>2838</v>
      </c>
      <c r="C118" s="251">
        <v>5896</v>
      </c>
      <c r="D118" s="251">
        <v>10428</v>
      </c>
      <c r="E118" s="251">
        <v>6578</v>
      </c>
      <c r="F118" s="251">
        <v>3179</v>
      </c>
      <c r="G118" s="251">
        <v>21303</v>
      </c>
      <c r="H118" s="251">
        <v>41304</v>
      </c>
      <c r="I118" s="252">
        <v>19128</v>
      </c>
    </row>
    <row r="119" spans="1:9" ht="12.75">
      <c r="A119" s="241" t="s">
        <v>973</v>
      </c>
      <c r="B119" s="251">
        <v>2838</v>
      </c>
      <c r="C119" s="251">
        <v>5896</v>
      </c>
      <c r="D119" s="251">
        <v>10428</v>
      </c>
      <c r="E119" s="251">
        <v>6578</v>
      </c>
      <c r="F119" s="251">
        <v>3179</v>
      </c>
      <c r="G119" s="251">
        <v>12407</v>
      </c>
      <c r="H119" s="251">
        <v>32213</v>
      </c>
      <c r="I119" s="252">
        <v>19128</v>
      </c>
    </row>
    <row r="120" spans="1:9" ht="12.75">
      <c r="A120" s="241" t="s">
        <v>987</v>
      </c>
      <c r="B120" s="251">
        <v>15668</v>
      </c>
      <c r="C120" s="251">
        <v>13969</v>
      </c>
      <c r="D120" s="251">
        <v>16570</v>
      </c>
      <c r="E120" s="251">
        <v>16760</v>
      </c>
      <c r="F120" s="251">
        <v>21736</v>
      </c>
      <c r="G120" s="251">
        <v>29108</v>
      </c>
      <c r="H120" s="251">
        <v>31305</v>
      </c>
      <c r="I120" s="252">
        <v>32196</v>
      </c>
    </row>
    <row r="121" spans="1:9" ht="12.75">
      <c r="A121" s="241" t="s">
        <v>969</v>
      </c>
      <c r="B121" s="251">
        <v>15668</v>
      </c>
      <c r="C121" s="251">
        <v>13969</v>
      </c>
      <c r="D121" s="251">
        <v>16570</v>
      </c>
      <c r="E121" s="251">
        <v>16760</v>
      </c>
      <c r="F121" s="251">
        <v>21736</v>
      </c>
      <c r="G121" s="251">
        <v>29108</v>
      </c>
      <c r="H121" s="251">
        <v>31305</v>
      </c>
      <c r="I121" s="252">
        <v>32196</v>
      </c>
    </row>
    <row r="122" spans="1:9" ht="12.75">
      <c r="A122" s="241" t="s">
        <v>972</v>
      </c>
      <c r="B122" s="251">
        <v>0</v>
      </c>
      <c r="C122" s="251">
        <v>0</v>
      </c>
      <c r="D122" s="251">
        <v>0</v>
      </c>
      <c r="E122" s="251">
        <v>0</v>
      </c>
      <c r="F122" s="251">
        <v>0</v>
      </c>
      <c r="G122" s="251">
        <v>0</v>
      </c>
      <c r="H122" s="251">
        <v>0</v>
      </c>
      <c r="I122" s="252">
        <v>0</v>
      </c>
    </row>
    <row r="123" spans="1:9" ht="12.75">
      <c r="A123" s="241" t="s">
        <v>973</v>
      </c>
      <c r="B123" s="251">
        <v>0</v>
      </c>
      <c r="C123" s="251">
        <v>0</v>
      </c>
      <c r="D123" s="251">
        <v>0</v>
      </c>
      <c r="E123" s="251">
        <v>0</v>
      </c>
      <c r="F123" s="251">
        <v>0</v>
      </c>
      <c r="G123" s="251">
        <v>0</v>
      </c>
      <c r="H123" s="251">
        <v>0</v>
      </c>
      <c r="I123" s="252">
        <v>0</v>
      </c>
    </row>
    <row r="124" spans="1:9" ht="12.75">
      <c r="A124" s="241" t="s">
        <v>1029</v>
      </c>
      <c r="B124" s="251">
        <v>2802335</v>
      </c>
      <c r="C124" s="251">
        <v>3303022</v>
      </c>
      <c r="D124" s="251">
        <v>3806832</v>
      </c>
      <c r="E124" s="251">
        <v>4373864</v>
      </c>
      <c r="F124" s="251">
        <v>5095569</v>
      </c>
      <c r="G124" s="251">
        <v>5686183</v>
      </c>
      <c r="H124" s="251">
        <v>6223646</v>
      </c>
      <c r="I124" s="252">
        <v>6927834</v>
      </c>
    </row>
    <row r="125" spans="1:9" ht="12.75">
      <c r="A125" s="241" t="s">
        <v>984</v>
      </c>
      <c r="B125" s="251">
        <v>0</v>
      </c>
      <c r="C125" s="251">
        <v>485</v>
      </c>
      <c r="D125" s="251">
        <v>485</v>
      </c>
      <c r="E125" s="251">
        <v>0</v>
      </c>
      <c r="F125" s="251">
        <v>0</v>
      </c>
      <c r="G125" s="251">
        <v>0</v>
      </c>
      <c r="H125" s="251">
        <v>0</v>
      </c>
      <c r="I125" s="252">
        <v>0</v>
      </c>
    </row>
    <row r="126" spans="1:9" ht="12.75">
      <c r="A126" s="241" t="s">
        <v>969</v>
      </c>
      <c r="B126" s="251">
        <v>0</v>
      </c>
      <c r="C126" s="251">
        <v>485</v>
      </c>
      <c r="D126" s="251">
        <v>485</v>
      </c>
      <c r="E126" s="251">
        <v>0</v>
      </c>
      <c r="F126" s="251">
        <v>0</v>
      </c>
      <c r="G126" s="251">
        <v>0</v>
      </c>
      <c r="H126" s="251">
        <v>0</v>
      </c>
      <c r="I126" s="252">
        <v>0</v>
      </c>
    </row>
    <row r="127" spans="1:9" ht="12.75">
      <c r="A127" s="241" t="s">
        <v>972</v>
      </c>
      <c r="B127" s="251">
        <v>0</v>
      </c>
      <c r="C127" s="251">
        <v>0</v>
      </c>
      <c r="D127" s="251">
        <v>0</v>
      </c>
      <c r="E127" s="251">
        <v>0</v>
      </c>
      <c r="F127" s="251">
        <v>0</v>
      </c>
      <c r="G127" s="251">
        <v>0</v>
      </c>
      <c r="H127" s="251">
        <v>0</v>
      </c>
      <c r="I127" s="252">
        <v>0</v>
      </c>
    </row>
    <row r="128" spans="1:9" ht="12.75">
      <c r="A128" s="241" t="s">
        <v>973</v>
      </c>
      <c r="B128" s="251">
        <v>0</v>
      </c>
      <c r="C128" s="251">
        <v>0</v>
      </c>
      <c r="D128" s="251">
        <v>0</v>
      </c>
      <c r="E128" s="251">
        <v>0</v>
      </c>
      <c r="F128" s="251">
        <v>0</v>
      </c>
      <c r="G128" s="251">
        <v>0</v>
      </c>
      <c r="H128" s="251">
        <v>0</v>
      </c>
      <c r="I128" s="252">
        <v>0</v>
      </c>
    </row>
    <row r="129" spans="1:9" ht="12.75">
      <c r="A129" s="241" t="s">
        <v>985</v>
      </c>
      <c r="B129" s="251">
        <v>2802335</v>
      </c>
      <c r="C129" s="251">
        <v>3302537</v>
      </c>
      <c r="D129" s="251">
        <v>3806347</v>
      </c>
      <c r="E129" s="251">
        <v>4373864</v>
      </c>
      <c r="F129" s="251">
        <v>5095569</v>
      </c>
      <c r="G129" s="251">
        <v>5686183</v>
      </c>
      <c r="H129" s="251">
        <v>6223646</v>
      </c>
      <c r="I129" s="252">
        <v>6927834</v>
      </c>
    </row>
    <row r="130" spans="1:9" ht="12.75">
      <c r="A130" s="241" t="s">
        <v>969</v>
      </c>
      <c r="B130" s="251">
        <v>2568228</v>
      </c>
      <c r="C130" s="251">
        <v>3014845</v>
      </c>
      <c r="D130" s="251">
        <v>3440791</v>
      </c>
      <c r="E130" s="251">
        <v>3894021</v>
      </c>
      <c r="F130" s="251">
        <v>4495891</v>
      </c>
      <c r="G130" s="251">
        <v>4958165</v>
      </c>
      <c r="H130" s="251">
        <v>5374258</v>
      </c>
      <c r="I130" s="252">
        <v>5861732</v>
      </c>
    </row>
    <row r="131" spans="1:9" ht="12.75">
      <c r="A131" s="241" t="s">
        <v>972</v>
      </c>
      <c r="B131" s="251">
        <v>234107</v>
      </c>
      <c r="C131" s="251">
        <v>287692</v>
      </c>
      <c r="D131" s="251">
        <v>365556</v>
      </c>
      <c r="E131" s="251">
        <v>479843</v>
      </c>
      <c r="F131" s="251">
        <v>599678</v>
      </c>
      <c r="G131" s="251">
        <v>728018</v>
      </c>
      <c r="H131" s="251">
        <v>849388</v>
      </c>
      <c r="I131" s="252">
        <v>1066102</v>
      </c>
    </row>
    <row r="132" spans="1:9" ht="12.75">
      <c r="A132" s="241" t="s">
        <v>973</v>
      </c>
      <c r="B132" s="251">
        <v>200081</v>
      </c>
      <c r="C132" s="251">
        <v>252168</v>
      </c>
      <c r="D132" s="251">
        <v>333511</v>
      </c>
      <c r="E132" s="251">
        <v>450789</v>
      </c>
      <c r="F132" s="251">
        <v>568567</v>
      </c>
      <c r="G132" s="251">
        <v>698778</v>
      </c>
      <c r="H132" s="251">
        <v>821873</v>
      </c>
      <c r="I132" s="252">
        <v>1033704</v>
      </c>
    </row>
    <row r="133" spans="1:9" ht="12.75">
      <c r="A133" s="241" t="s">
        <v>964</v>
      </c>
      <c r="B133" s="251">
        <v>1088421</v>
      </c>
      <c r="C133" s="251">
        <v>1112694</v>
      </c>
      <c r="D133" s="251">
        <v>1153799</v>
      </c>
      <c r="E133" s="251">
        <v>1202937</v>
      </c>
      <c r="F133" s="251">
        <v>1236948</v>
      </c>
      <c r="G133" s="251">
        <v>1277315</v>
      </c>
      <c r="H133" s="251">
        <v>1334264</v>
      </c>
      <c r="I133" s="252">
        <v>1426170</v>
      </c>
    </row>
    <row r="134" spans="1:9" ht="12.75">
      <c r="A134" s="241" t="s">
        <v>965</v>
      </c>
      <c r="B134" s="251">
        <v>-1023906</v>
      </c>
      <c r="C134" s="251">
        <v>-1114822</v>
      </c>
      <c r="D134" s="251">
        <v>-1261981</v>
      </c>
      <c r="E134" s="251">
        <v>-1104359</v>
      </c>
      <c r="F134" s="251">
        <v>-1390681</v>
      </c>
      <c r="G134" s="251">
        <v>-1436669</v>
      </c>
      <c r="H134" s="251">
        <v>-1610855</v>
      </c>
      <c r="I134" s="252">
        <v>-1589220</v>
      </c>
    </row>
    <row r="135" spans="1:9" ht="12.75">
      <c r="A135" s="241" t="s">
        <v>966</v>
      </c>
      <c r="B135" s="251">
        <v>10218</v>
      </c>
      <c r="C135" s="251">
        <v>-36163</v>
      </c>
      <c r="D135" s="251">
        <v>-18066</v>
      </c>
      <c r="E135" s="251">
        <v>-11105</v>
      </c>
      <c r="F135" s="251">
        <v>23065</v>
      </c>
      <c r="G135" s="251">
        <v>4547</v>
      </c>
      <c r="H135" s="251">
        <v>27722</v>
      </c>
      <c r="I135" s="252">
        <v>26152</v>
      </c>
    </row>
    <row r="136" spans="1:9" ht="12.75">
      <c r="A136" s="241" t="s">
        <v>1030</v>
      </c>
      <c r="B136" s="251">
        <v>958737</v>
      </c>
      <c r="C136" s="251">
        <v>848771</v>
      </c>
      <c r="D136" s="251">
        <v>925955</v>
      </c>
      <c r="E136" s="251">
        <v>1036467</v>
      </c>
      <c r="F136" s="251">
        <v>1548601</v>
      </c>
      <c r="G136" s="251">
        <v>1697783</v>
      </c>
      <c r="H136" s="251">
        <v>1952380</v>
      </c>
      <c r="I136" s="252">
        <v>2464115</v>
      </c>
    </row>
    <row r="137" spans="1:9" ht="12.75">
      <c r="A137" s="241" t="s">
        <v>969</v>
      </c>
      <c r="B137" s="251">
        <v>362194</v>
      </c>
      <c r="C137" s="251">
        <v>266432</v>
      </c>
      <c r="D137" s="251">
        <v>346675</v>
      </c>
      <c r="E137" s="251">
        <v>362110</v>
      </c>
      <c r="F137" s="251">
        <v>616340</v>
      </c>
      <c r="G137" s="251">
        <v>808308</v>
      </c>
      <c r="H137" s="251">
        <v>983055</v>
      </c>
      <c r="I137" s="252">
        <v>1252682</v>
      </c>
    </row>
    <row r="138" spans="1:9" ht="12.75">
      <c r="A138" s="241" t="s">
        <v>972</v>
      </c>
      <c r="B138" s="251">
        <v>596543</v>
      </c>
      <c r="C138" s="251">
        <v>582339</v>
      </c>
      <c r="D138" s="251">
        <v>579280</v>
      </c>
      <c r="E138" s="251">
        <v>674357</v>
      </c>
      <c r="F138" s="251">
        <v>932261</v>
      </c>
      <c r="G138" s="251">
        <v>889475</v>
      </c>
      <c r="H138" s="251">
        <v>969325</v>
      </c>
      <c r="I138" s="252">
        <v>1211433</v>
      </c>
    </row>
    <row r="139" spans="1:9" ht="12.75">
      <c r="A139" s="241" t="s">
        <v>973</v>
      </c>
      <c r="B139" s="251">
        <v>310877</v>
      </c>
      <c r="C139" s="251">
        <v>322271</v>
      </c>
      <c r="D139" s="251">
        <v>353317</v>
      </c>
      <c r="E139" s="251">
        <v>381896</v>
      </c>
      <c r="F139" s="251">
        <v>544702</v>
      </c>
      <c r="G139" s="251">
        <v>610447</v>
      </c>
      <c r="H139" s="251">
        <v>579756</v>
      </c>
      <c r="I139" s="252">
        <v>767981</v>
      </c>
    </row>
    <row r="140" spans="1:9" ht="12.75">
      <c r="A140" s="241" t="s">
        <v>1031</v>
      </c>
      <c r="B140" s="251">
        <v>948519</v>
      </c>
      <c r="C140" s="251">
        <v>884934</v>
      </c>
      <c r="D140" s="251">
        <v>944021</v>
      </c>
      <c r="E140" s="251">
        <v>1047572</v>
      </c>
      <c r="F140" s="251">
        <v>1525536</v>
      </c>
      <c r="G140" s="251">
        <v>1693236</v>
      </c>
      <c r="H140" s="251">
        <v>1924658</v>
      </c>
      <c r="I140" s="252">
        <v>2437963</v>
      </c>
    </row>
    <row r="141" spans="1:9" ht="12.75">
      <c r="A141" s="241" t="s">
        <v>969</v>
      </c>
      <c r="B141" s="251">
        <v>345173</v>
      </c>
      <c r="C141" s="251">
        <v>256435</v>
      </c>
      <c r="D141" s="251">
        <v>335031</v>
      </c>
      <c r="E141" s="251">
        <v>364995</v>
      </c>
      <c r="F141" s="251">
        <v>587355</v>
      </c>
      <c r="G141" s="251">
        <v>784453</v>
      </c>
      <c r="H141" s="251">
        <v>957615</v>
      </c>
      <c r="I141" s="252">
        <v>1226702</v>
      </c>
    </row>
    <row r="142" spans="1:9" ht="12.75">
      <c r="A142" s="241" t="s">
        <v>972</v>
      </c>
      <c r="B142" s="251">
        <v>603346</v>
      </c>
      <c r="C142" s="251">
        <v>628499</v>
      </c>
      <c r="D142" s="251">
        <v>608990</v>
      </c>
      <c r="E142" s="251">
        <v>682577</v>
      </c>
      <c r="F142" s="251">
        <v>938181</v>
      </c>
      <c r="G142" s="251">
        <v>908783</v>
      </c>
      <c r="H142" s="251">
        <v>967043</v>
      </c>
      <c r="I142" s="252">
        <v>1211261</v>
      </c>
    </row>
    <row r="143" spans="1:9" ht="12.75">
      <c r="A143" s="241" t="s">
        <v>973</v>
      </c>
      <c r="B143" s="251">
        <v>317134</v>
      </c>
      <c r="C143" s="251">
        <v>355244</v>
      </c>
      <c r="D143" s="251">
        <v>362703</v>
      </c>
      <c r="E143" s="251">
        <v>386970</v>
      </c>
      <c r="F143" s="251">
        <v>559861</v>
      </c>
      <c r="G143" s="251">
        <v>621952</v>
      </c>
      <c r="H143" s="251">
        <v>574019</v>
      </c>
      <c r="I143" s="252">
        <v>768090</v>
      </c>
    </row>
    <row r="144" spans="1:9" ht="12.75">
      <c r="A144" s="241" t="s">
        <v>1032</v>
      </c>
      <c r="B144" s="251">
        <v>-1034124</v>
      </c>
      <c r="C144" s="251">
        <v>-1078659</v>
      </c>
      <c r="D144" s="251">
        <v>-1243915</v>
      </c>
      <c r="E144" s="251">
        <v>-1093254</v>
      </c>
      <c r="F144" s="251">
        <v>-1413746</v>
      </c>
      <c r="G144" s="251">
        <v>-1441216</v>
      </c>
      <c r="H144" s="251">
        <v>-1638577</v>
      </c>
      <c r="I144" s="252">
        <v>-1615372</v>
      </c>
    </row>
    <row r="145" spans="1:9" ht="12.75">
      <c r="A145" s="241" t="s">
        <v>1033</v>
      </c>
      <c r="B145" s="251">
        <v>483271</v>
      </c>
      <c r="C145" s="251">
        <v>433565</v>
      </c>
      <c r="D145" s="251">
        <v>440424</v>
      </c>
      <c r="E145" s="251">
        <v>445606</v>
      </c>
      <c r="F145" s="251">
        <v>524173</v>
      </c>
      <c r="G145" s="251">
        <v>521688</v>
      </c>
      <c r="H145" s="251">
        <v>532634</v>
      </c>
      <c r="I145" s="252">
        <v>536219</v>
      </c>
    </row>
    <row r="146" spans="1:9" ht="12.75">
      <c r="A146" s="241" t="s">
        <v>969</v>
      </c>
      <c r="B146" s="251">
        <v>249250</v>
      </c>
      <c r="C146" s="251">
        <v>242578</v>
      </c>
      <c r="D146" s="251">
        <v>230739</v>
      </c>
      <c r="E146" s="251">
        <v>220148</v>
      </c>
      <c r="F146" s="251">
        <v>321674</v>
      </c>
      <c r="G146" s="251">
        <v>293304</v>
      </c>
      <c r="H146" s="251">
        <v>255018</v>
      </c>
      <c r="I146" s="252">
        <v>263207</v>
      </c>
    </row>
    <row r="147" spans="1:9" ht="12.75">
      <c r="A147" s="241" t="s">
        <v>972</v>
      </c>
      <c r="B147" s="251">
        <v>234021</v>
      </c>
      <c r="C147" s="251">
        <v>190987</v>
      </c>
      <c r="D147" s="251">
        <v>209685</v>
      </c>
      <c r="E147" s="251">
        <v>225458</v>
      </c>
      <c r="F147" s="251">
        <v>202499</v>
      </c>
      <c r="G147" s="251">
        <v>228384</v>
      </c>
      <c r="H147" s="251">
        <v>277616</v>
      </c>
      <c r="I147" s="252">
        <v>273012</v>
      </c>
    </row>
    <row r="148" spans="1:9" ht="12.75">
      <c r="A148" s="241" t="s">
        <v>1034</v>
      </c>
      <c r="B148" s="251">
        <v>109070</v>
      </c>
      <c r="C148" s="251">
        <v>123438</v>
      </c>
      <c r="D148" s="251">
        <v>133400</v>
      </c>
      <c r="E148" s="251">
        <v>140864</v>
      </c>
      <c r="F148" s="251">
        <v>124749</v>
      </c>
      <c r="G148" s="251">
        <v>144710</v>
      </c>
      <c r="H148" s="251">
        <v>188087</v>
      </c>
      <c r="I148" s="252">
        <v>194800</v>
      </c>
    </row>
    <row r="149" spans="1:9" ht="12.75">
      <c r="A149" s="241" t="s">
        <v>1035</v>
      </c>
      <c r="B149" s="251">
        <v>1517395</v>
      </c>
      <c r="C149" s="251">
        <v>1512224</v>
      </c>
      <c r="D149" s="251">
        <v>1684339</v>
      </c>
      <c r="E149" s="251">
        <v>1538860</v>
      </c>
      <c r="F149" s="251">
        <v>1937919</v>
      </c>
      <c r="G149" s="251">
        <v>1962904</v>
      </c>
      <c r="H149" s="251">
        <v>2171211</v>
      </c>
      <c r="I149" s="252">
        <v>2151591</v>
      </c>
    </row>
    <row r="150" spans="1:9" ht="12.75">
      <c r="A150" s="241" t="s">
        <v>969</v>
      </c>
      <c r="B150" s="251">
        <v>1030523</v>
      </c>
      <c r="C150" s="251">
        <v>1101124</v>
      </c>
      <c r="D150" s="251">
        <v>1207736</v>
      </c>
      <c r="E150" s="251">
        <v>1127400</v>
      </c>
      <c r="F150" s="251">
        <v>1413251</v>
      </c>
      <c r="G150" s="251">
        <v>1463260</v>
      </c>
      <c r="H150" s="251">
        <v>1555770</v>
      </c>
      <c r="I150" s="252">
        <v>1521272</v>
      </c>
    </row>
    <row r="151" spans="1:9" ht="12.75">
      <c r="A151" s="241" t="s">
        <v>972</v>
      </c>
      <c r="B151" s="251">
        <v>486872</v>
      </c>
      <c r="C151" s="251">
        <v>411100</v>
      </c>
      <c r="D151" s="251">
        <v>476603</v>
      </c>
      <c r="E151" s="251">
        <v>411460</v>
      </c>
      <c r="F151" s="251">
        <v>524668</v>
      </c>
      <c r="G151" s="251">
        <v>499644</v>
      </c>
      <c r="H151" s="251">
        <v>615441</v>
      </c>
      <c r="I151" s="252">
        <v>630319</v>
      </c>
    </row>
    <row r="152" spans="1:9" ht="12.75">
      <c r="A152" s="241" t="s">
        <v>973</v>
      </c>
      <c r="B152" s="251">
        <v>263358</v>
      </c>
      <c r="C152" s="251">
        <v>194675</v>
      </c>
      <c r="D152" s="251">
        <v>220062</v>
      </c>
      <c r="E152" s="251">
        <v>223269</v>
      </c>
      <c r="F152" s="251">
        <v>304083</v>
      </c>
      <c r="G152" s="251">
        <v>267437</v>
      </c>
      <c r="H152" s="251">
        <v>365764</v>
      </c>
      <c r="I152" s="252">
        <v>382998</v>
      </c>
    </row>
    <row r="153" spans="1:9" ht="12.75">
      <c r="A153" s="241" t="s">
        <v>660</v>
      </c>
      <c r="B153" s="245">
        <v>0</v>
      </c>
      <c r="C153" s="245">
        <v>0</v>
      </c>
      <c r="D153" s="245">
        <v>0</v>
      </c>
      <c r="E153" s="245">
        <v>0</v>
      </c>
      <c r="F153" s="245">
        <v>0</v>
      </c>
      <c r="G153" s="245">
        <v>0</v>
      </c>
      <c r="H153" s="245">
        <v>0</v>
      </c>
      <c r="I153" s="246">
        <v>0</v>
      </c>
    </row>
    <row r="154" spans="1:9" ht="12.75">
      <c r="A154" s="247" t="s">
        <v>671</v>
      </c>
      <c r="B154" s="248">
        <v>14420173</v>
      </c>
      <c r="C154" s="248">
        <v>15524126</v>
      </c>
      <c r="D154" s="248">
        <v>16400293</v>
      </c>
      <c r="E154" s="248">
        <v>17669434</v>
      </c>
      <c r="F154" s="248">
        <v>20814369</v>
      </c>
      <c r="G154" s="248">
        <v>20229794</v>
      </c>
      <c r="H154" s="248">
        <v>21363012</v>
      </c>
      <c r="I154" s="249">
        <v>23112571</v>
      </c>
    </row>
    <row r="155" spans="1:9" ht="12.75">
      <c r="A155" s="241" t="s">
        <v>1036</v>
      </c>
      <c r="B155" s="251">
        <v>286</v>
      </c>
      <c r="C155" s="251">
        <v>281</v>
      </c>
      <c r="D155" s="251">
        <v>280</v>
      </c>
      <c r="E155" s="251">
        <v>278</v>
      </c>
      <c r="F155" s="251">
        <v>255</v>
      </c>
      <c r="G155" s="251">
        <v>255</v>
      </c>
      <c r="H155" s="251">
        <v>255</v>
      </c>
      <c r="I155" s="252">
        <v>255</v>
      </c>
    </row>
    <row r="156" spans="1:9" ht="12.75">
      <c r="A156" s="241" t="s">
        <v>975</v>
      </c>
      <c r="B156" s="251">
        <v>255</v>
      </c>
      <c r="C156" s="251">
        <v>255</v>
      </c>
      <c r="D156" s="251">
        <v>255</v>
      </c>
      <c r="E156" s="251">
        <v>255</v>
      </c>
      <c r="F156" s="251">
        <v>255</v>
      </c>
      <c r="G156" s="251">
        <v>255</v>
      </c>
      <c r="H156" s="251">
        <v>255</v>
      </c>
      <c r="I156" s="252">
        <v>255</v>
      </c>
    </row>
    <row r="157" spans="1:9" ht="12.75">
      <c r="A157" s="241" t="s">
        <v>976</v>
      </c>
      <c r="B157" s="251">
        <v>31</v>
      </c>
      <c r="C157" s="251">
        <v>26</v>
      </c>
      <c r="D157" s="251">
        <v>25</v>
      </c>
      <c r="E157" s="251">
        <v>23</v>
      </c>
      <c r="F157" s="251">
        <v>0</v>
      </c>
      <c r="G157" s="251">
        <v>0</v>
      </c>
      <c r="H157" s="251">
        <v>0</v>
      </c>
      <c r="I157" s="252">
        <v>0</v>
      </c>
    </row>
    <row r="158" spans="1:9" ht="12.75">
      <c r="A158" s="241" t="s">
        <v>952</v>
      </c>
      <c r="B158" s="251">
        <v>0</v>
      </c>
      <c r="C158" s="251">
        <v>0</v>
      </c>
      <c r="D158" s="251">
        <v>0</v>
      </c>
      <c r="E158" s="251">
        <v>0</v>
      </c>
      <c r="F158" s="251">
        <v>0</v>
      </c>
      <c r="G158" s="251">
        <v>0</v>
      </c>
      <c r="H158" s="251">
        <v>0</v>
      </c>
      <c r="I158" s="252">
        <v>0</v>
      </c>
    </row>
    <row r="159" spans="1:9" ht="12.75">
      <c r="A159" s="241" t="s">
        <v>1037</v>
      </c>
      <c r="B159" s="251">
        <v>11653126</v>
      </c>
      <c r="C159" s="251">
        <v>12677844</v>
      </c>
      <c r="D159" s="251">
        <v>13326802</v>
      </c>
      <c r="E159" s="251">
        <v>14389987</v>
      </c>
      <c r="F159" s="251">
        <v>17253217</v>
      </c>
      <c r="G159" s="251">
        <v>16509748</v>
      </c>
      <c r="H159" s="251">
        <v>17379544</v>
      </c>
      <c r="I159" s="252">
        <v>18881842</v>
      </c>
    </row>
    <row r="160" spans="1:9" ht="12.75">
      <c r="A160" s="241" t="s">
        <v>1015</v>
      </c>
      <c r="B160" s="251">
        <v>11525336</v>
      </c>
      <c r="C160" s="251">
        <v>12549937</v>
      </c>
      <c r="D160" s="251">
        <v>13238144</v>
      </c>
      <c r="E160" s="251">
        <v>14297993</v>
      </c>
      <c r="F160" s="251">
        <v>17223545</v>
      </c>
      <c r="G160" s="251">
        <v>16481370</v>
      </c>
      <c r="H160" s="251">
        <v>17364210</v>
      </c>
      <c r="I160" s="252">
        <v>18859048</v>
      </c>
    </row>
    <row r="161" spans="1:9" ht="12.75">
      <c r="A161" s="241" t="s">
        <v>1009</v>
      </c>
      <c r="B161" s="251">
        <v>4027857</v>
      </c>
      <c r="C161" s="251">
        <v>4328994</v>
      </c>
      <c r="D161" s="251">
        <v>4754645</v>
      </c>
      <c r="E161" s="251">
        <v>5163867</v>
      </c>
      <c r="F161" s="251">
        <v>6648408</v>
      </c>
      <c r="G161" s="251">
        <v>6201562</v>
      </c>
      <c r="H161" s="251">
        <v>6270045</v>
      </c>
      <c r="I161" s="252">
        <v>6898299</v>
      </c>
    </row>
    <row r="162" spans="1:9" ht="12.75">
      <c r="A162" s="241" t="s">
        <v>969</v>
      </c>
      <c r="B162" s="251">
        <v>2740033</v>
      </c>
      <c r="C162" s="251">
        <v>2816113</v>
      </c>
      <c r="D162" s="251">
        <v>3224233</v>
      </c>
      <c r="E162" s="251">
        <v>3657194</v>
      </c>
      <c r="F162" s="251">
        <v>4339726</v>
      </c>
      <c r="G162" s="251">
        <v>4132104</v>
      </c>
      <c r="H162" s="251">
        <v>4378590</v>
      </c>
      <c r="I162" s="252">
        <v>4863719</v>
      </c>
    </row>
    <row r="163" spans="1:9" ht="12.75">
      <c r="A163" s="241" t="s">
        <v>970</v>
      </c>
      <c r="B163" s="251">
        <v>207576</v>
      </c>
      <c r="C163" s="251">
        <v>168887</v>
      </c>
      <c r="D163" s="251">
        <v>178495</v>
      </c>
      <c r="E163" s="251">
        <v>193511</v>
      </c>
      <c r="F163" s="251">
        <v>321213</v>
      </c>
      <c r="G163" s="251">
        <v>305998</v>
      </c>
      <c r="H163" s="251">
        <v>281697</v>
      </c>
      <c r="I163" s="252">
        <v>184545</v>
      </c>
    </row>
    <row r="164" spans="1:9" ht="12.75">
      <c r="A164" s="241" t="s">
        <v>1011</v>
      </c>
      <c r="B164" s="251">
        <v>1621425</v>
      </c>
      <c r="C164" s="251">
        <v>1653645</v>
      </c>
      <c r="D164" s="251">
        <v>1967190</v>
      </c>
      <c r="E164" s="251">
        <v>2220437</v>
      </c>
      <c r="F164" s="251">
        <v>2625566</v>
      </c>
      <c r="G164" s="251">
        <v>2426345</v>
      </c>
      <c r="H164" s="251">
        <v>2606358</v>
      </c>
      <c r="I164" s="252">
        <v>2986017</v>
      </c>
    </row>
    <row r="165" spans="1:9" ht="12.75">
      <c r="A165" s="241" t="s">
        <v>1012</v>
      </c>
      <c r="B165" s="251">
        <v>56981</v>
      </c>
      <c r="C165" s="251">
        <v>53354</v>
      </c>
      <c r="D165" s="251">
        <v>49284</v>
      </c>
      <c r="E165" s="251">
        <v>70821</v>
      </c>
      <c r="F165" s="251">
        <v>121834</v>
      </c>
      <c r="G165" s="251">
        <v>92528</v>
      </c>
      <c r="H165" s="251">
        <v>106147</v>
      </c>
      <c r="I165" s="252">
        <v>127594</v>
      </c>
    </row>
    <row r="166" spans="1:9" ht="12.75">
      <c r="A166" s="241" t="s">
        <v>971</v>
      </c>
      <c r="B166" s="251">
        <v>854051</v>
      </c>
      <c r="C166" s="251">
        <v>940227</v>
      </c>
      <c r="D166" s="251">
        <v>1029264</v>
      </c>
      <c r="E166" s="251">
        <v>1172425</v>
      </c>
      <c r="F166" s="251">
        <v>1271113</v>
      </c>
      <c r="G166" s="251">
        <v>1307233</v>
      </c>
      <c r="H166" s="251">
        <v>1384388</v>
      </c>
      <c r="I166" s="252">
        <v>1565563</v>
      </c>
    </row>
    <row r="167" spans="1:9" ht="12.75">
      <c r="A167" s="241" t="s">
        <v>972</v>
      </c>
      <c r="B167" s="251">
        <v>1287824</v>
      </c>
      <c r="C167" s="251">
        <v>1512881</v>
      </c>
      <c r="D167" s="251">
        <v>1530412</v>
      </c>
      <c r="E167" s="251">
        <v>1506673</v>
      </c>
      <c r="F167" s="251">
        <v>2308682</v>
      </c>
      <c r="G167" s="251">
        <v>2069458</v>
      </c>
      <c r="H167" s="251">
        <v>1891455</v>
      </c>
      <c r="I167" s="252">
        <v>2034580</v>
      </c>
    </row>
    <row r="168" spans="1:9" ht="12.75">
      <c r="A168" s="241" t="s">
        <v>970</v>
      </c>
      <c r="B168" s="251">
        <v>4879</v>
      </c>
      <c r="C168" s="251">
        <v>3135</v>
      </c>
      <c r="D168" s="251">
        <v>2371</v>
      </c>
      <c r="E168" s="251">
        <v>10855</v>
      </c>
      <c r="F168" s="251">
        <v>7895</v>
      </c>
      <c r="G168" s="251">
        <v>6988</v>
      </c>
      <c r="H168" s="251">
        <v>23462</v>
      </c>
      <c r="I168" s="252">
        <v>21126</v>
      </c>
    </row>
    <row r="169" spans="1:9" ht="12.75">
      <c r="A169" s="241" t="s">
        <v>1011</v>
      </c>
      <c r="B169" s="251">
        <v>889273</v>
      </c>
      <c r="C169" s="251">
        <v>1071852</v>
      </c>
      <c r="D169" s="251">
        <v>1070979</v>
      </c>
      <c r="E169" s="251">
        <v>1034326</v>
      </c>
      <c r="F169" s="251">
        <v>1713611</v>
      </c>
      <c r="G169" s="251">
        <v>1519104</v>
      </c>
      <c r="H169" s="251">
        <v>1283600</v>
      </c>
      <c r="I169" s="252">
        <v>1346114</v>
      </c>
    </row>
    <row r="170" spans="1:9" ht="12.75">
      <c r="A170" s="241" t="s">
        <v>1012</v>
      </c>
      <c r="B170" s="251">
        <v>14363</v>
      </c>
      <c r="C170" s="251">
        <v>29587</v>
      </c>
      <c r="D170" s="251">
        <v>16370</v>
      </c>
      <c r="E170" s="251">
        <v>16506</v>
      </c>
      <c r="F170" s="251">
        <v>84550</v>
      </c>
      <c r="G170" s="251">
        <v>19863</v>
      </c>
      <c r="H170" s="251">
        <v>23805</v>
      </c>
      <c r="I170" s="252">
        <v>69188</v>
      </c>
    </row>
    <row r="171" spans="1:9" ht="12.75">
      <c r="A171" s="241" t="s">
        <v>971</v>
      </c>
      <c r="B171" s="251">
        <v>379309</v>
      </c>
      <c r="C171" s="251">
        <v>408307</v>
      </c>
      <c r="D171" s="251">
        <v>440692</v>
      </c>
      <c r="E171" s="251">
        <v>444986</v>
      </c>
      <c r="F171" s="251">
        <v>502626</v>
      </c>
      <c r="G171" s="251">
        <v>523503</v>
      </c>
      <c r="H171" s="251">
        <v>560588</v>
      </c>
      <c r="I171" s="252">
        <v>598152</v>
      </c>
    </row>
    <row r="172" spans="1:9" ht="12.75">
      <c r="A172" s="241" t="s">
        <v>973</v>
      </c>
      <c r="B172" s="251">
        <v>797749</v>
      </c>
      <c r="C172" s="251">
        <v>1013566</v>
      </c>
      <c r="D172" s="251">
        <v>992749</v>
      </c>
      <c r="E172" s="251">
        <v>1006558</v>
      </c>
      <c r="F172" s="251">
        <v>1688254</v>
      </c>
      <c r="G172" s="251">
        <v>1489482</v>
      </c>
      <c r="H172" s="251">
        <v>1355644</v>
      </c>
      <c r="I172" s="252">
        <v>1491723</v>
      </c>
    </row>
    <row r="173" spans="1:9" ht="12.75">
      <c r="A173" s="241" t="s">
        <v>970</v>
      </c>
      <c r="B173" s="251">
        <v>4471</v>
      </c>
      <c r="C173" s="251">
        <v>2804</v>
      </c>
      <c r="D173" s="251">
        <v>2168</v>
      </c>
      <c r="E173" s="251">
        <v>7182</v>
      </c>
      <c r="F173" s="251">
        <v>7540</v>
      </c>
      <c r="G173" s="251">
        <v>5912</v>
      </c>
      <c r="H173" s="251">
        <v>22492</v>
      </c>
      <c r="I173" s="252">
        <v>20163</v>
      </c>
    </row>
    <row r="174" spans="1:9" ht="12.75">
      <c r="A174" s="241" t="s">
        <v>1011</v>
      </c>
      <c r="B174" s="251">
        <v>603516</v>
      </c>
      <c r="C174" s="251">
        <v>780496</v>
      </c>
      <c r="D174" s="251">
        <v>733078</v>
      </c>
      <c r="E174" s="251">
        <v>722420</v>
      </c>
      <c r="F174" s="251">
        <v>1286441</v>
      </c>
      <c r="G174" s="251">
        <v>1145633</v>
      </c>
      <c r="H174" s="251">
        <v>960917</v>
      </c>
      <c r="I174" s="252">
        <v>1014715</v>
      </c>
    </row>
    <row r="175" spans="1:9" ht="12.75">
      <c r="A175" s="241" t="s">
        <v>1012</v>
      </c>
      <c r="B175" s="251">
        <v>8030</v>
      </c>
      <c r="C175" s="251">
        <v>17882</v>
      </c>
      <c r="D175" s="251">
        <v>10390</v>
      </c>
      <c r="E175" s="251">
        <v>9846</v>
      </c>
      <c r="F175" s="251">
        <v>76396</v>
      </c>
      <c r="G175" s="251">
        <v>14713</v>
      </c>
      <c r="H175" s="251">
        <v>18435</v>
      </c>
      <c r="I175" s="252">
        <v>62769</v>
      </c>
    </row>
    <row r="176" spans="1:9" ht="12.75">
      <c r="A176" s="241" t="s">
        <v>971</v>
      </c>
      <c r="B176" s="251">
        <v>181732</v>
      </c>
      <c r="C176" s="251">
        <v>212384</v>
      </c>
      <c r="D176" s="251">
        <v>247113</v>
      </c>
      <c r="E176" s="251">
        <v>267110</v>
      </c>
      <c r="F176" s="251">
        <v>317877</v>
      </c>
      <c r="G176" s="251">
        <v>323224</v>
      </c>
      <c r="H176" s="251">
        <v>353800</v>
      </c>
      <c r="I176" s="252">
        <v>394076</v>
      </c>
    </row>
    <row r="177" spans="1:9" ht="12.75">
      <c r="A177" s="241" t="s">
        <v>1013</v>
      </c>
      <c r="B177" s="251">
        <v>5790952</v>
      </c>
      <c r="C177" s="251">
        <v>6405022</v>
      </c>
      <c r="D177" s="251">
        <v>6454662</v>
      </c>
      <c r="E177" s="251">
        <v>7057000</v>
      </c>
      <c r="F177" s="251">
        <v>8282884</v>
      </c>
      <c r="G177" s="251">
        <v>8130109</v>
      </c>
      <c r="H177" s="251">
        <v>8872624</v>
      </c>
      <c r="I177" s="252">
        <v>9649651</v>
      </c>
    </row>
    <row r="178" spans="1:9" ht="12.75">
      <c r="A178" s="241" t="s">
        <v>969</v>
      </c>
      <c r="B178" s="251">
        <v>2156219</v>
      </c>
      <c r="C178" s="251">
        <v>2282008</v>
      </c>
      <c r="D178" s="251">
        <v>2474708</v>
      </c>
      <c r="E178" s="251">
        <v>2947217</v>
      </c>
      <c r="F178" s="251">
        <v>3423557</v>
      </c>
      <c r="G178" s="251">
        <v>3439120</v>
      </c>
      <c r="H178" s="251">
        <v>3832110</v>
      </c>
      <c r="I178" s="252">
        <v>4189006</v>
      </c>
    </row>
    <row r="179" spans="1:9" ht="12.75">
      <c r="A179" s="241" t="s">
        <v>970</v>
      </c>
      <c r="B179" s="251">
        <v>46467</v>
      </c>
      <c r="C179" s="251">
        <v>55809</v>
      </c>
      <c r="D179" s="251">
        <v>64031</v>
      </c>
      <c r="E179" s="251">
        <v>55560</v>
      </c>
      <c r="F179" s="251">
        <v>81591</v>
      </c>
      <c r="G179" s="251">
        <v>105327</v>
      </c>
      <c r="H179" s="251">
        <v>100950</v>
      </c>
      <c r="I179" s="252">
        <v>76884</v>
      </c>
    </row>
    <row r="180" spans="1:9" ht="12.75">
      <c r="A180" s="241" t="s">
        <v>1011</v>
      </c>
      <c r="B180" s="251">
        <v>587290</v>
      </c>
      <c r="C180" s="251">
        <v>596314</v>
      </c>
      <c r="D180" s="251">
        <v>641233</v>
      </c>
      <c r="E180" s="251">
        <v>866540</v>
      </c>
      <c r="F180" s="251">
        <v>1100949</v>
      </c>
      <c r="G180" s="251">
        <v>911542</v>
      </c>
      <c r="H180" s="251">
        <v>1116814</v>
      </c>
      <c r="I180" s="252">
        <v>1237816</v>
      </c>
    </row>
    <row r="181" spans="1:9" ht="12.75">
      <c r="A181" s="241" t="s">
        <v>1012</v>
      </c>
      <c r="B181" s="251">
        <v>129402</v>
      </c>
      <c r="C181" s="251">
        <v>141268</v>
      </c>
      <c r="D181" s="251">
        <v>149605</v>
      </c>
      <c r="E181" s="251">
        <v>184035</v>
      </c>
      <c r="F181" s="251">
        <v>204652</v>
      </c>
      <c r="G181" s="251">
        <v>261114</v>
      </c>
      <c r="H181" s="251">
        <v>286855</v>
      </c>
      <c r="I181" s="252">
        <v>353333</v>
      </c>
    </row>
    <row r="182" spans="1:9" ht="12.75">
      <c r="A182" s="241" t="s">
        <v>971</v>
      </c>
      <c r="B182" s="251">
        <v>1393060</v>
      </c>
      <c r="C182" s="251">
        <v>1488617</v>
      </c>
      <c r="D182" s="251">
        <v>1619839</v>
      </c>
      <c r="E182" s="251">
        <v>1841082</v>
      </c>
      <c r="F182" s="251">
        <v>2036365</v>
      </c>
      <c r="G182" s="251">
        <v>2161137</v>
      </c>
      <c r="H182" s="251">
        <v>2327491</v>
      </c>
      <c r="I182" s="252">
        <v>2520973</v>
      </c>
    </row>
    <row r="183" spans="1:9" ht="12.75">
      <c r="A183" s="241" t="s">
        <v>972</v>
      </c>
      <c r="B183" s="251">
        <v>3634733</v>
      </c>
      <c r="C183" s="251">
        <v>4123014</v>
      </c>
      <c r="D183" s="251">
        <v>3979954</v>
      </c>
      <c r="E183" s="251">
        <v>4109783</v>
      </c>
      <c r="F183" s="251">
        <v>4859327</v>
      </c>
      <c r="G183" s="251">
        <v>4690989</v>
      </c>
      <c r="H183" s="251">
        <v>5040514</v>
      </c>
      <c r="I183" s="252">
        <v>5460645</v>
      </c>
    </row>
    <row r="184" spans="1:9" ht="12.75">
      <c r="A184" s="241" t="s">
        <v>970</v>
      </c>
      <c r="B184" s="251">
        <v>9660</v>
      </c>
      <c r="C184" s="251">
        <v>14226</v>
      </c>
      <c r="D184" s="251">
        <v>13618</v>
      </c>
      <c r="E184" s="251">
        <v>4894</v>
      </c>
      <c r="F184" s="251">
        <v>15484</v>
      </c>
      <c r="G184" s="251">
        <v>18595</v>
      </c>
      <c r="H184" s="251">
        <v>11508</v>
      </c>
      <c r="I184" s="252">
        <v>10545</v>
      </c>
    </row>
    <row r="185" spans="1:9" ht="12.75">
      <c r="A185" s="241" t="s">
        <v>1011</v>
      </c>
      <c r="B185" s="251">
        <v>555744</v>
      </c>
      <c r="C185" s="251">
        <v>929040</v>
      </c>
      <c r="D185" s="251">
        <v>625212</v>
      </c>
      <c r="E185" s="251">
        <v>692609</v>
      </c>
      <c r="F185" s="251">
        <v>1152385</v>
      </c>
      <c r="G185" s="251">
        <v>716201</v>
      </c>
      <c r="H185" s="251">
        <v>837136</v>
      </c>
      <c r="I185" s="252">
        <v>999083</v>
      </c>
    </row>
    <row r="186" spans="1:9" ht="12.75">
      <c r="A186" s="241" t="s">
        <v>1012</v>
      </c>
      <c r="B186" s="251">
        <v>95007</v>
      </c>
      <c r="C186" s="251">
        <v>71448</v>
      </c>
      <c r="D186" s="251">
        <v>92279</v>
      </c>
      <c r="E186" s="251">
        <v>92104</v>
      </c>
      <c r="F186" s="251">
        <v>117835</v>
      </c>
      <c r="G186" s="251">
        <v>82736</v>
      </c>
      <c r="H186" s="251">
        <v>112833</v>
      </c>
      <c r="I186" s="252">
        <v>122315</v>
      </c>
    </row>
    <row r="187" spans="1:9" ht="12.75">
      <c r="A187" s="241" t="s">
        <v>971</v>
      </c>
      <c r="B187" s="251">
        <v>2974322</v>
      </c>
      <c r="C187" s="251">
        <v>3108300</v>
      </c>
      <c r="D187" s="251">
        <v>3248845</v>
      </c>
      <c r="E187" s="251">
        <v>3320176</v>
      </c>
      <c r="F187" s="251">
        <v>3573623</v>
      </c>
      <c r="G187" s="251">
        <v>3873457</v>
      </c>
      <c r="H187" s="251">
        <v>4079037</v>
      </c>
      <c r="I187" s="252">
        <v>4328702</v>
      </c>
    </row>
    <row r="188" spans="1:9" ht="12.75">
      <c r="A188" s="241" t="s">
        <v>973</v>
      </c>
      <c r="B188" s="251">
        <v>1538064</v>
      </c>
      <c r="C188" s="251">
        <v>2004849</v>
      </c>
      <c r="D188" s="251">
        <v>1937579</v>
      </c>
      <c r="E188" s="251">
        <v>2159286</v>
      </c>
      <c r="F188" s="251">
        <v>2798491</v>
      </c>
      <c r="G188" s="251">
        <v>2544560</v>
      </c>
      <c r="H188" s="251">
        <v>2852126</v>
      </c>
      <c r="I188" s="252">
        <v>3118846</v>
      </c>
    </row>
    <row r="189" spans="1:9" ht="12.75">
      <c r="A189" s="241" t="s">
        <v>970</v>
      </c>
      <c r="B189" s="251">
        <v>5615</v>
      </c>
      <c r="C189" s="251">
        <v>10100</v>
      </c>
      <c r="D189" s="251">
        <v>9622</v>
      </c>
      <c r="E189" s="251">
        <v>4716</v>
      </c>
      <c r="F189" s="251">
        <v>10544</v>
      </c>
      <c r="G189" s="251">
        <v>13220</v>
      </c>
      <c r="H189" s="251">
        <v>5702</v>
      </c>
      <c r="I189" s="252">
        <v>6017</v>
      </c>
    </row>
    <row r="190" spans="1:9" ht="12.75">
      <c r="A190" s="241" t="s">
        <v>1011</v>
      </c>
      <c r="B190" s="251">
        <v>303930</v>
      </c>
      <c r="C190" s="251">
        <v>656774</v>
      </c>
      <c r="D190" s="251">
        <v>398066</v>
      </c>
      <c r="E190" s="251">
        <v>419864</v>
      </c>
      <c r="F190" s="251">
        <v>879082</v>
      </c>
      <c r="G190" s="251">
        <v>485552</v>
      </c>
      <c r="H190" s="251">
        <v>602468</v>
      </c>
      <c r="I190" s="252">
        <v>637123</v>
      </c>
    </row>
    <row r="191" spans="1:9" ht="12.75">
      <c r="A191" s="241" t="s">
        <v>1012</v>
      </c>
      <c r="B191" s="251">
        <v>73846</v>
      </c>
      <c r="C191" s="251">
        <v>52532</v>
      </c>
      <c r="D191" s="251">
        <v>67338</v>
      </c>
      <c r="E191" s="251">
        <v>70536</v>
      </c>
      <c r="F191" s="251">
        <v>91765</v>
      </c>
      <c r="G191" s="251">
        <v>56416</v>
      </c>
      <c r="H191" s="251">
        <v>82139</v>
      </c>
      <c r="I191" s="252">
        <v>94640</v>
      </c>
    </row>
    <row r="192" spans="1:9" ht="12.75">
      <c r="A192" s="241" t="s">
        <v>971</v>
      </c>
      <c r="B192" s="251">
        <v>1154673</v>
      </c>
      <c r="C192" s="251">
        <v>1285443</v>
      </c>
      <c r="D192" s="251">
        <v>1462553</v>
      </c>
      <c r="E192" s="251">
        <v>1664170</v>
      </c>
      <c r="F192" s="251">
        <v>1817100</v>
      </c>
      <c r="G192" s="251">
        <v>1989372</v>
      </c>
      <c r="H192" s="251">
        <v>2161817</v>
      </c>
      <c r="I192" s="252">
        <v>2381066</v>
      </c>
    </row>
    <row r="193" spans="1:9" ht="12.75">
      <c r="A193" s="241" t="s">
        <v>1038</v>
      </c>
      <c r="B193" s="251">
        <v>1706527</v>
      </c>
      <c r="C193" s="251">
        <v>1815921</v>
      </c>
      <c r="D193" s="251">
        <v>2028837</v>
      </c>
      <c r="E193" s="251">
        <v>2077126</v>
      </c>
      <c r="F193" s="251">
        <v>2292253</v>
      </c>
      <c r="G193" s="251">
        <v>2149699</v>
      </c>
      <c r="H193" s="251">
        <v>2221541</v>
      </c>
      <c r="I193" s="252">
        <v>2311098</v>
      </c>
    </row>
    <row r="194" spans="1:9" ht="12.75">
      <c r="A194" s="241" t="s">
        <v>969</v>
      </c>
      <c r="B194" s="251">
        <v>829000</v>
      </c>
      <c r="C194" s="251">
        <v>888491</v>
      </c>
      <c r="D194" s="251">
        <v>924410</v>
      </c>
      <c r="E194" s="251">
        <v>1053277</v>
      </c>
      <c r="F194" s="251">
        <v>1090757</v>
      </c>
      <c r="G194" s="251">
        <v>1061413</v>
      </c>
      <c r="H194" s="251">
        <v>1099390</v>
      </c>
      <c r="I194" s="252">
        <v>1157923</v>
      </c>
    </row>
    <row r="195" spans="1:9" ht="12.75">
      <c r="A195" s="241" t="s">
        <v>970</v>
      </c>
      <c r="B195" s="251">
        <v>0</v>
      </c>
      <c r="C195" s="251">
        <v>0</v>
      </c>
      <c r="D195" s="251">
        <v>0</v>
      </c>
      <c r="E195" s="251">
        <v>0</v>
      </c>
      <c r="F195" s="251">
        <v>0</v>
      </c>
      <c r="G195" s="251">
        <v>0</v>
      </c>
      <c r="H195" s="251">
        <v>0</v>
      </c>
      <c r="I195" s="252">
        <v>0</v>
      </c>
    </row>
    <row r="196" spans="1:9" ht="12.75">
      <c r="A196" s="241" t="s">
        <v>1011</v>
      </c>
      <c r="B196" s="251">
        <v>11740</v>
      </c>
      <c r="C196" s="251">
        <v>38238</v>
      </c>
      <c r="D196" s="251">
        <v>25200</v>
      </c>
      <c r="E196" s="251">
        <v>64591</v>
      </c>
      <c r="F196" s="251">
        <v>63380</v>
      </c>
      <c r="G196" s="251">
        <v>11876</v>
      </c>
      <c r="H196" s="251">
        <v>21510</v>
      </c>
      <c r="I196" s="252">
        <v>15757</v>
      </c>
    </row>
    <row r="197" spans="1:9" ht="12.75">
      <c r="A197" s="241" t="s">
        <v>1012</v>
      </c>
      <c r="B197" s="251">
        <v>1</v>
      </c>
      <c r="C197" s="251">
        <v>1</v>
      </c>
      <c r="D197" s="251">
        <v>6001</v>
      </c>
      <c r="E197" s="251">
        <v>1</v>
      </c>
      <c r="F197" s="251">
        <v>1</v>
      </c>
      <c r="G197" s="251">
        <v>1</v>
      </c>
      <c r="H197" s="251">
        <v>1</v>
      </c>
      <c r="I197" s="252">
        <v>0</v>
      </c>
    </row>
    <row r="198" spans="1:9" ht="12.75">
      <c r="A198" s="241" t="s">
        <v>971</v>
      </c>
      <c r="B198" s="251">
        <v>817259</v>
      </c>
      <c r="C198" s="251">
        <v>850252</v>
      </c>
      <c r="D198" s="251">
        <v>893209</v>
      </c>
      <c r="E198" s="251">
        <v>988685</v>
      </c>
      <c r="F198" s="251">
        <v>1027376</v>
      </c>
      <c r="G198" s="251">
        <v>1049536</v>
      </c>
      <c r="H198" s="251">
        <v>1077879</v>
      </c>
      <c r="I198" s="252">
        <v>1142166</v>
      </c>
    </row>
    <row r="199" spans="1:9" ht="12.75">
      <c r="A199" s="241" t="s">
        <v>972</v>
      </c>
      <c r="B199" s="251">
        <v>877527</v>
      </c>
      <c r="C199" s="251">
        <v>927430</v>
      </c>
      <c r="D199" s="251">
        <v>1104427</v>
      </c>
      <c r="E199" s="251">
        <v>1023849</v>
      </c>
      <c r="F199" s="251">
        <v>1201496</v>
      </c>
      <c r="G199" s="251">
        <v>1088286</v>
      </c>
      <c r="H199" s="251">
        <v>1122151</v>
      </c>
      <c r="I199" s="252">
        <v>1153175</v>
      </c>
    </row>
    <row r="200" spans="1:9" ht="12.75">
      <c r="A200" s="241" t="s">
        <v>970</v>
      </c>
      <c r="B200" s="251">
        <v>0</v>
      </c>
      <c r="C200" s="251">
        <v>0</v>
      </c>
      <c r="D200" s="251">
        <v>0</v>
      </c>
      <c r="E200" s="251">
        <v>0</v>
      </c>
      <c r="F200" s="251">
        <v>0</v>
      </c>
      <c r="G200" s="251">
        <v>0</v>
      </c>
      <c r="H200" s="251">
        <v>0</v>
      </c>
      <c r="I200" s="252">
        <v>0</v>
      </c>
    </row>
    <row r="201" spans="1:9" ht="12.75">
      <c r="A201" s="241" t="s">
        <v>1011</v>
      </c>
      <c r="B201" s="251">
        <v>21700</v>
      </c>
      <c r="C201" s="251">
        <v>8704</v>
      </c>
      <c r="D201" s="251">
        <v>139801</v>
      </c>
      <c r="E201" s="251">
        <v>38239</v>
      </c>
      <c r="F201" s="251">
        <v>195904</v>
      </c>
      <c r="G201" s="251">
        <v>12887</v>
      </c>
      <c r="H201" s="251">
        <v>18966</v>
      </c>
      <c r="I201" s="252">
        <v>6076</v>
      </c>
    </row>
    <row r="202" spans="1:9" ht="12.75">
      <c r="A202" s="241" t="s">
        <v>1012</v>
      </c>
      <c r="B202" s="251">
        <v>0</v>
      </c>
      <c r="C202" s="251">
        <v>0</v>
      </c>
      <c r="D202" s="251">
        <v>0</v>
      </c>
      <c r="E202" s="251">
        <v>0</v>
      </c>
      <c r="F202" s="251">
        <v>0</v>
      </c>
      <c r="G202" s="251">
        <v>0</v>
      </c>
      <c r="H202" s="251">
        <v>0</v>
      </c>
      <c r="I202" s="252">
        <v>0</v>
      </c>
    </row>
    <row r="203" spans="1:9" ht="12.75">
      <c r="A203" s="241" t="s">
        <v>971</v>
      </c>
      <c r="B203" s="251">
        <v>855827</v>
      </c>
      <c r="C203" s="251">
        <v>918726</v>
      </c>
      <c r="D203" s="251">
        <v>964626</v>
      </c>
      <c r="E203" s="251">
        <v>985610</v>
      </c>
      <c r="F203" s="251">
        <v>1005592</v>
      </c>
      <c r="G203" s="251">
        <v>1075399</v>
      </c>
      <c r="H203" s="251">
        <v>1103185</v>
      </c>
      <c r="I203" s="252">
        <v>1147099</v>
      </c>
    </row>
    <row r="204" spans="1:9" ht="12.75">
      <c r="A204" s="241" t="s">
        <v>973</v>
      </c>
      <c r="B204" s="251">
        <v>413186</v>
      </c>
      <c r="C204" s="251">
        <v>461598</v>
      </c>
      <c r="D204" s="251">
        <v>644442</v>
      </c>
      <c r="E204" s="251">
        <v>597703</v>
      </c>
      <c r="F204" s="251">
        <v>773019</v>
      </c>
      <c r="G204" s="251">
        <v>631134</v>
      </c>
      <c r="H204" s="251">
        <v>654120</v>
      </c>
      <c r="I204" s="252">
        <v>693692</v>
      </c>
    </row>
    <row r="205" spans="1:9" ht="12.75">
      <c r="A205" s="241" t="s">
        <v>970</v>
      </c>
      <c r="B205" s="251">
        <v>0</v>
      </c>
      <c r="C205" s="251">
        <v>0</v>
      </c>
      <c r="D205" s="251">
        <v>0</v>
      </c>
      <c r="E205" s="251">
        <v>0</v>
      </c>
      <c r="F205" s="251">
        <v>0</v>
      </c>
      <c r="G205" s="251">
        <v>0</v>
      </c>
      <c r="H205" s="251">
        <v>0</v>
      </c>
      <c r="I205" s="252">
        <v>0</v>
      </c>
    </row>
    <row r="206" spans="1:9" ht="12.75">
      <c r="A206" s="241" t="s">
        <v>1011</v>
      </c>
      <c r="B206" s="251">
        <v>21523</v>
      </c>
      <c r="C206" s="251">
        <v>8526</v>
      </c>
      <c r="D206" s="251">
        <v>134898</v>
      </c>
      <c r="E206" s="251">
        <v>33827</v>
      </c>
      <c r="F206" s="251">
        <v>190007</v>
      </c>
      <c r="G206" s="251">
        <v>7048</v>
      </c>
      <c r="H206" s="251">
        <v>7070</v>
      </c>
      <c r="I206" s="252">
        <v>4277</v>
      </c>
    </row>
    <row r="207" spans="1:9" ht="12.75">
      <c r="A207" s="241" t="s">
        <v>1012</v>
      </c>
      <c r="B207" s="251">
        <v>0</v>
      </c>
      <c r="C207" s="251">
        <v>0</v>
      </c>
      <c r="D207" s="251">
        <v>0</v>
      </c>
      <c r="E207" s="251">
        <v>0</v>
      </c>
      <c r="F207" s="251">
        <v>0</v>
      </c>
      <c r="G207" s="251">
        <v>0</v>
      </c>
      <c r="H207" s="251">
        <v>0</v>
      </c>
      <c r="I207" s="252">
        <v>0</v>
      </c>
    </row>
    <row r="208" spans="1:9" ht="12.75">
      <c r="A208" s="241" t="s">
        <v>971</v>
      </c>
      <c r="B208" s="251">
        <v>391663</v>
      </c>
      <c r="C208" s="251">
        <v>453072</v>
      </c>
      <c r="D208" s="251">
        <v>509544</v>
      </c>
      <c r="E208" s="251">
        <v>563876</v>
      </c>
      <c r="F208" s="251">
        <v>583012</v>
      </c>
      <c r="G208" s="251">
        <v>624086</v>
      </c>
      <c r="H208" s="251">
        <v>647050</v>
      </c>
      <c r="I208" s="252">
        <v>689415</v>
      </c>
    </row>
    <row r="209" spans="1:9" ht="12.75">
      <c r="A209" s="241" t="s">
        <v>1039</v>
      </c>
      <c r="B209" s="251">
        <v>125487</v>
      </c>
      <c r="C209" s="251">
        <v>125885</v>
      </c>
      <c r="D209" s="251">
        <v>86636</v>
      </c>
      <c r="E209" s="251">
        <v>91994</v>
      </c>
      <c r="F209" s="251">
        <v>29672</v>
      </c>
      <c r="G209" s="251">
        <v>28378</v>
      </c>
      <c r="H209" s="251">
        <v>15334</v>
      </c>
      <c r="I209" s="252">
        <v>22794</v>
      </c>
    </row>
    <row r="210" spans="1:9" ht="12.75">
      <c r="A210" s="241" t="s">
        <v>953</v>
      </c>
      <c r="B210" s="251">
        <v>85584</v>
      </c>
      <c r="C210" s="251">
        <v>84513</v>
      </c>
      <c r="D210" s="251">
        <v>75927</v>
      </c>
      <c r="E210" s="251">
        <v>91738</v>
      </c>
      <c r="F210" s="251">
        <v>29672</v>
      </c>
      <c r="G210" s="251">
        <v>28378</v>
      </c>
      <c r="H210" s="251">
        <v>15334</v>
      </c>
      <c r="I210" s="252">
        <v>22794</v>
      </c>
    </row>
    <row r="211" spans="1:9" ht="12.75">
      <c r="A211" s="241" t="s">
        <v>967</v>
      </c>
      <c r="B211" s="251">
        <v>0</v>
      </c>
      <c r="C211" s="251">
        <v>0</v>
      </c>
      <c r="D211" s="251">
        <v>0</v>
      </c>
      <c r="E211" s="251">
        <v>0</v>
      </c>
      <c r="F211" s="251">
        <v>0</v>
      </c>
      <c r="G211" s="251">
        <v>0</v>
      </c>
      <c r="H211" s="251">
        <v>0</v>
      </c>
      <c r="I211" s="252">
        <v>0</v>
      </c>
    </row>
    <row r="212" spans="1:9" ht="12.75">
      <c r="A212" s="241" t="s">
        <v>1040</v>
      </c>
      <c r="B212" s="251">
        <v>9235</v>
      </c>
      <c r="C212" s="251">
        <v>10064</v>
      </c>
      <c r="D212" s="251">
        <v>46750</v>
      </c>
      <c r="E212" s="251">
        <v>75400</v>
      </c>
      <c r="F212" s="251">
        <v>9400</v>
      </c>
      <c r="G212" s="251">
        <v>0</v>
      </c>
      <c r="H212" s="251">
        <v>0</v>
      </c>
      <c r="I212" s="252">
        <v>0</v>
      </c>
    </row>
    <row r="213" spans="1:9" ht="12.75">
      <c r="A213" s="241" t="s">
        <v>1041</v>
      </c>
      <c r="B213" s="251">
        <v>76349</v>
      </c>
      <c r="C213" s="251">
        <v>74449</v>
      </c>
      <c r="D213" s="251">
        <v>29177</v>
      </c>
      <c r="E213" s="251">
        <v>16338</v>
      </c>
      <c r="F213" s="251">
        <v>20272</v>
      </c>
      <c r="G213" s="251">
        <v>28378</v>
      </c>
      <c r="H213" s="251">
        <v>15334</v>
      </c>
      <c r="I213" s="252">
        <v>22794</v>
      </c>
    </row>
    <row r="214" spans="1:9" ht="12.75">
      <c r="A214" s="241" t="s">
        <v>968</v>
      </c>
      <c r="B214" s="251">
        <v>0</v>
      </c>
      <c r="C214" s="251">
        <v>0</v>
      </c>
      <c r="D214" s="251">
        <v>0</v>
      </c>
      <c r="E214" s="251">
        <v>0</v>
      </c>
      <c r="F214" s="251">
        <v>0</v>
      </c>
      <c r="G214" s="251">
        <v>0</v>
      </c>
      <c r="H214" s="251">
        <v>0</v>
      </c>
      <c r="I214" s="252">
        <v>0</v>
      </c>
    </row>
    <row r="215" spans="1:9" ht="12.75">
      <c r="A215" s="241" t="s">
        <v>954</v>
      </c>
      <c r="B215" s="251">
        <v>39903</v>
      </c>
      <c r="C215" s="251">
        <v>41372</v>
      </c>
      <c r="D215" s="251">
        <v>10709</v>
      </c>
      <c r="E215" s="251">
        <v>256</v>
      </c>
      <c r="F215" s="251">
        <v>0</v>
      </c>
      <c r="G215" s="251">
        <v>0</v>
      </c>
      <c r="H215" s="251">
        <v>0</v>
      </c>
      <c r="I215" s="252">
        <v>0</v>
      </c>
    </row>
    <row r="216" spans="1:9" ht="12.75">
      <c r="A216" s="241" t="s">
        <v>967</v>
      </c>
      <c r="B216" s="251">
        <v>0</v>
      </c>
      <c r="C216" s="251">
        <v>0</v>
      </c>
      <c r="D216" s="251">
        <v>0</v>
      </c>
      <c r="E216" s="251">
        <v>0</v>
      </c>
      <c r="F216" s="251">
        <v>0</v>
      </c>
      <c r="G216" s="251">
        <v>0</v>
      </c>
      <c r="H216" s="251">
        <v>0</v>
      </c>
      <c r="I216" s="252">
        <v>0</v>
      </c>
    </row>
    <row r="217" spans="1:9" ht="12.75">
      <c r="A217" s="241" t="s">
        <v>1040</v>
      </c>
      <c r="B217" s="251">
        <v>17942</v>
      </c>
      <c r="C217" s="251">
        <v>4233</v>
      </c>
      <c r="D217" s="251">
        <v>8362</v>
      </c>
      <c r="E217" s="251">
        <v>0</v>
      </c>
      <c r="F217" s="251">
        <v>0</v>
      </c>
      <c r="G217" s="251">
        <v>0</v>
      </c>
      <c r="H217" s="251">
        <v>0</v>
      </c>
      <c r="I217" s="252">
        <v>0</v>
      </c>
    </row>
    <row r="218" spans="1:9" ht="12.75">
      <c r="A218" s="241" t="s">
        <v>1041</v>
      </c>
      <c r="B218" s="251">
        <v>21321</v>
      </c>
      <c r="C218" s="251">
        <v>37139</v>
      </c>
      <c r="D218" s="251">
        <v>2347</v>
      </c>
      <c r="E218" s="251">
        <v>256</v>
      </c>
      <c r="F218" s="251">
        <v>0</v>
      </c>
      <c r="G218" s="251">
        <v>0</v>
      </c>
      <c r="H218" s="251">
        <v>0</v>
      </c>
      <c r="I218" s="252">
        <v>0</v>
      </c>
    </row>
    <row r="219" spans="1:9" ht="12.75">
      <c r="A219" s="241" t="s">
        <v>968</v>
      </c>
      <c r="B219" s="251">
        <v>640</v>
      </c>
      <c r="C219" s="251">
        <v>0</v>
      </c>
      <c r="D219" s="251">
        <v>0</v>
      </c>
      <c r="E219" s="251">
        <v>0</v>
      </c>
      <c r="F219" s="251">
        <v>0</v>
      </c>
      <c r="G219" s="251">
        <v>0</v>
      </c>
      <c r="H219" s="251">
        <v>0</v>
      </c>
      <c r="I219" s="252">
        <v>0</v>
      </c>
    </row>
    <row r="220" spans="1:9" ht="12.75">
      <c r="A220" s="241" t="s">
        <v>955</v>
      </c>
      <c r="B220" s="251">
        <v>34057</v>
      </c>
      <c r="C220" s="251">
        <v>39118</v>
      </c>
      <c r="D220" s="251">
        <v>6133</v>
      </c>
      <c r="E220" s="251">
        <v>0</v>
      </c>
      <c r="F220" s="251">
        <v>0</v>
      </c>
      <c r="G220" s="251">
        <v>0</v>
      </c>
      <c r="H220" s="251">
        <v>0</v>
      </c>
      <c r="I220" s="252">
        <v>0</v>
      </c>
    </row>
    <row r="221" spans="1:9" ht="12.75">
      <c r="A221" s="241" t="s">
        <v>967</v>
      </c>
      <c r="B221" s="251">
        <v>0</v>
      </c>
      <c r="C221" s="251">
        <v>0</v>
      </c>
      <c r="D221" s="251">
        <v>0</v>
      </c>
      <c r="E221" s="251">
        <v>0</v>
      </c>
      <c r="F221" s="251">
        <v>0</v>
      </c>
      <c r="G221" s="251">
        <v>0</v>
      </c>
      <c r="H221" s="251">
        <v>0</v>
      </c>
      <c r="I221" s="252">
        <v>0</v>
      </c>
    </row>
    <row r="222" spans="1:9" ht="12.75">
      <c r="A222" s="241" t="s">
        <v>1040</v>
      </c>
      <c r="B222" s="251">
        <v>12736</v>
      </c>
      <c r="C222" s="251">
        <v>1979</v>
      </c>
      <c r="D222" s="251">
        <v>3786</v>
      </c>
      <c r="E222" s="251">
        <v>0</v>
      </c>
      <c r="F222" s="251">
        <v>0</v>
      </c>
      <c r="G222" s="251">
        <v>0</v>
      </c>
      <c r="H222" s="251">
        <v>0</v>
      </c>
      <c r="I222" s="252">
        <v>0</v>
      </c>
    </row>
    <row r="223" spans="1:9" ht="12.75">
      <c r="A223" s="241" t="s">
        <v>1041</v>
      </c>
      <c r="B223" s="251">
        <v>21321</v>
      </c>
      <c r="C223" s="251">
        <v>37139</v>
      </c>
      <c r="D223" s="251">
        <v>2347</v>
      </c>
      <c r="E223" s="251">
        <v>0</v>
      </c>
      <c r="F223" s="251">
        <v>0</v>
      </c>
      <c r="G223" s="251">
        <v>0</v>
      </c>
      <c r="H223" s="251">
        <v>0</v>
      </c>
      <c r="I223" s="252">
        <v>0</v>
      </c>
    </row>
    <row r="224" spans="1:9" ht="12.75">
      <c r="A224" s="241" t="s">
        <v>968</v>
      </c>
      <c r="B224" s="251">
        <v>0</v>
      </c>
      <c r="C224" s="251">
        <v>0</v>
      </c>
      <c r="D224" s="251">
        <v>0</v>
      </c>
      <c r="E224" s="251">
        <v>0</v>
      </c>
      <c r="F224" s="251">
        <v>0</v>
      </c>
      <c r="G224" s="251">
        <v>0</v>
      </c>
      <c r="H224" s="251">
        <v>0</v>
      </c>
      <c r="I224" s="252">
        <v>0</v>
      </c>
    </row>
    <row r="225" spans="1:9" ht="12.75">
      <c r="A225" s="241" t="s">
        <v>1042</v>
      </c>
      <c r="B225" s="251">
        <v>2303</v>
      </c>
      <c r="C225" s="251">
        <v>2022</v>
      </c>
      <c r="D225" s="251">
        <v>2022</v>
      </c>
      <c r="E225" s="251">
        <v>0</v>
      </c>
      <c r="F225" s="251">
        <v>0</v>
      </c>
      <c r="G225" s="251">
        <v>0</v>
      </c>
      <c r="H225" s="251">
        <v>0</v>
      </c>
      <c r="I225" s="252">
        <v>0</v>
      </c>
    </row>
    <row r="226" spans="1:9" ht="12.75">
      <c r="A226" s="241" t="s">
        <v>953</v>
      </c>
      <c r="B226" s="251">
        <v>2303</v>
      </c>
      <c r="C226" s="251">
        <v>2022</v>
      </c>
      <c r="D226" s="251">
        <v>2022</v>
      </c>
      <c r="E226" s="251">
        <v>0</v>
      </c>
      <c r="F226" s="251">
        <v>0</v>
      </c>
      <c r="G226" s="251">
        <v>0</v>
      </c>
      <c r="H226" s="251">
        <v>0</v>
      </c>
      <c r="I226" s="252">
        <v>0</v>
      </c>
    </row>
    <row r="227" spans="1:9" ht="12.75">
      <c r="A227" s="241" t="s">
        <v>967</v>
      </c>
      <c r="B227" s="251">
        <v>0</v>
      </c>
      <c r="C227" s="251">
        <v>0</v>
      </c>
      <c r="D227" s="251">
        <v>0</v>
      </c>
      <c r="E227" s="251">
        <v>0</v>
      </c>
      <c r="F227" s="251">
        <v>0</v>
      </c>
      <c r="G227" s="251">
        <v>0</v>
      </c>
      <c r="H227" s="251">
        <v>0</v>
      </c>
      <c r="I227" s="252">
        <v>0</v>
      </c>
    </row>
    <row r="228" spans="1:9" ht="12.75">
      <c r="A228" s="241" t="s">
        <v>1040</v>
      </c>
      <c r="B228" s="251">
        <v>541</v>
      </c>
      <c r="C228" s="251">
        <v>751</v>
      </c>
      <c r="D228" s="251">
        <v>751</v>
      </c>
      <c r="E228" s="251">
        <v>0</v>
      </c>
      <c r="F228" s="251">
        <v>0</v>
      </c>
      <c r="G228" s="251">
        <v>0</v>
      </c>
      <c r="H228" s="251">
        <v>0</v>
      </c>
      <c r="I228" s="252">
        <v>0</v>
      </c>
    </row>
    <row r="229" spans="1:9" ht="12.75">
      <c r="A229" s="241" t="s">
        <v>1041</v>
      </c>
      <c r="B229" s="251">
        <v>1710</v>
      </c>
      <c r="C229" s="251">
        <v>1200</v>
      </c>
      <c r="D229" s="251">
        <v>1200</v>
      </c>
      <c r="E229" s="251">
        <v>0</v>
      </c>
      <c r="F229" s="251">
        <v>0</v>
      </c>
      <c r="G229" s="251">
        <v>0</v>
      </c>
      <c r="H229" s="251">
        <v>0</v>
      </c>
      <c r="I229" s="252">
        <v>0</v>
      </c>
    </row>
    <row r="230" spans="1:9" ht="12.75">
      <c r="A230" s="241" t="s">
        <v>968</v>
      </c>
      <c r="B230" s="251">
        <v>52</v>
      </c>
      <c r="C230" s="251">
        <v>71</v>
      </c>
      <c r="D230" s="251">
        <v>71</v>
      </c>
      <c r="E230" s="251">
        <v>0</v>
      </c>
      <c r="F230" s="251">
        <v>0</v>
      </c>
      <c r="G230" s="251">
        <v>0</v>
      </c>
      <c r="H230" s="251">
        <v>0</v>
      </c>
      <c r="I230" s="252">
        <v>0</v>
      </c>
    </row>
    <row r="231" spans="1:9" ht="12.75">
      <c r="A231" s="241" t="s">
        <v>954</v>
      </c>
      <c r="B231" s="251">
        <v>0</v>
      </c>
      <c r="C231" s="251">
        <v>0</v>
      </c>
      <c r="D231" s="251">
        <v>0</v>
      </c>
      <c r="E231" s="251">
        <v>0</v>
      </c>
      <c r="F231" s="251">
        <v>0</v>
      </c>
      <c r="G231" s="251">
        <v>0</v>
      </c>
      <c r="H231" s="251">
        <v>0</v>
      </c>
      <c r="I231" s="252">
        <v>0</v>
      </c>
    </row>
    <row r="232" spans="1:9" ht="12.75">
      <c r="A232" s="241" t="s">
        <v>967</v>
      </c>
      <c r="B232" s="251">
        <v>0</v>
      </c>
      <c r="C232" s="251">
        <v>0</v>
      </c>
      <c r="D232" s="251">
        <v>0</v>
      </c>
      <c r="E232" s="251">
        <v>0</v>
      </c>
      <c r="F232" s="251">
        <v>0</v>
      </c>
      <c r="G232" s="251">
        <v>0</v>
      </c>
      <c r="H232" s="251">
        <v>0</v>
      </c>
      <c r="I232" s="252">
        <v>0</v>
      </c>
    </row>
    <row r="233" spans="1:9" ht="12.75">
      <c r="A233" s="241" t="s">
        <v>1040</v>
      </c>
      <c r="B233" s="251">
        <v>0</v>
      </c>
      <c r="C233" s="251">
        <v>0</v>
      </c>
      <c r="D233" s="251">
        <v>0</v>
      </c>
      <c r="E233" s="251">
        <v>0</v>
      </c>
      <c r="F233" s="251">
        <v>0</v>
      </c>
      <c r="G233" s="251">
        <v>0</v>
      </c>
      <c r="H233" s="251">
        <v>0</v>
      </c>
      <c r="I233" s="252">
        <v>0</v>
      </c>
    </row>
    <row r="234" spans="1:9" ht="12.75">
      <c r="A234" s="241" t="s">
        <v>1041</v>
      </c>
      <c r="B234" s="251">
        <v>0</v>
      </c>
      <c r="C234" s="251">
        <v>0</v>
      </c>
      <c r="D234" s="251">
        <v>0</v>
      </c>
      <c r="E234" s="251">
        <v>0</v>
      </c>
      <c r="F234" s="251">
        <v>0</v>
      </c>
      <c r="G234" s="251">
        <v>0</v>
      </c>
      <c r="H234" s="251">
        <v>0</v>
      </c>
      <c r="I234" s="252">
        <v>0</v>
      </c>
    </row>
    <row r="235" spans="1:9" ht="12.75">
      <c r="A235" s="241" t="s">
        <v>968</v>
      </c>
      <c r="B235" s="251">
        <v>0</v>
      </c>
      <c r="C235" s="251">
        <v>0</v>
      </c>
      <c r="D235" s="251">
        <v>0</v>
      </c>
      <c r="E235" s="251">
        <v>0</v>
      </c>
      <c r="F235" s="251">
        <v>0</v>
      </c>
      <c r="G235" s="251">
        <v>0</v>
      </c>
      <c r="H235" s="251">
        <v>0</v>
      </c>
      <c r="I235" s="252">
        <v>0</v>
      </c>
    </row>
    <row r="236" spans="1:9" ht="12.75">
      <c r="A236" s="241" t="s">
        <v>955</v>
      </c>
      <c r="B236" s="251">
        <v>0</v>
      </c>
      <c r="C236" s="251">
        <v>0</v>
      </c>
      <c r="D236" s="251">
        <v>0</v>
      </c>
      <c r="E236" s="251">
        <v>0</v>
      </c>
      <c r="F236" s="251">
        <v>0</v>
      </c>
      <c r="G236" s="251">
        <v>0</v>
      </c>
      <c r="H236" s="251">
        <v>0</v>
      </c>
      <c r="I236" s="252">
        <v>0</v>
      </c>
    </row>
    <row r="237" spans="1:9" ht="12.75">
      <c r="A237" s="241" t="s">
        <v>967</v>
      </c>
      <c r="B237" s="251">
        <v>0</v>
      </c>
      <c r="C237" s="251">
        <v>0</v>
      </c>
      <c r="D237" s="251">
        <v>0</v>
      </c>
      <c r="E237" s="251">
        <v>0</v>
      </c>
      <c r="F237" s="251">
        <v>0</v>
      </c>
      <c r="G237" s="251">
        <v>0</v>
      </c>
      <c r="H237" s="251">
        <v>0</v>
      </c>
      <c r="I237" s="252">
        <v>0</v>
      </c>
    </row>
    <row r="238" spans="1:9" ht="12.75">
      <c r="A238" s="241" t="s">
        <v>1040</v>
      </c>
      <c r="B238" s="251">
        <v>0</v>
      </c>
      <c r="C238" s="251">
        <v>0</v>
      </c>
      <c r="D238" s="251">
        <v>0</v>
      </c>
      <c r="E238" s="251">
        <v>0</v>
      </c>
      <c r="F238" s="251">
        <v>0</v>
      </c>
      <c r="G238" s="251">
        <v>0</v>
      </c>
      <c r="H238" s="251">
        <v>0</v>
      </c>
      <c r="I238" s="252">
        <v>0</v>
      </c>
    </row>
    <row r="239" spans="1:9" ht="12.75">
      <c r="A239" s="241" t="s">
        <v>1041</v>
      </c>
      <c r="B239" s="251">
        <v>0</v>
      </c>
      <c r="C239" s="251">
        <v>0</v>
      </c>
      <c r="D239" s="251">
        <v>0</v>
      </c>
      <c r="E239" s="251">
        <v>0</v>
      </c>
      <c r="F239" s="251">
        <v>0</v>
      </c>
      <c r="G239" s="251">
        <v>0</v>
      </c>
      <c r="H239" s="251">
        <v>0</v>
      </c>
      <c r="I239" s="252">
        <v>0</v>
      </c>
    </row>
    <row r="240" spans="1:9" ht="12.75">
      <c r="A240" s="241" t="s">
        <v>968</v>
      </c>
      <c r="B240" s="251">
        <v>0</v>
      </c>
      <c r="C240" s="251">
        <v>0</v>
      </c>
      <c r="D240" s="251">
        <v>0</v>
      </c>
      <c r="E240" s="251">
        <v>0</v>
      </c>
      <c r="F240" s="251">
        <v>0</v>
      </c>
      <c r="G240" s="251">
        <v>0</v>
      </c>
      <c r="H240" s="251">
        <v>0</v>
      </c>
      <c r="I240" s="252">
        <v>0</v>
      </c>
    </row>
    <row r="241" spans="1:9" ht="25.5">
      <c r="A241" s="241" t="s">
        <v>1043</v>
      </c>
      <c r="B241" s="251">
        <v>2766761</v>
      </c>
      <c r="C241" s="251">
        <v>2846001</v>
      </c>
      <c r="D241" s="251">
        <v>3073211</v>
      </c>
      <c r="E241" s="251">
        <v>3279169</v>
      </c>
      <c r="F241" s="251">
        <v>3560897</v>
      </c>
      <c r="G241" s="251">
        <v>3719791</v>
      </c>
      <c r="H241" s="251">
        <v>3983213</v>
      </c>
      <c r="I241" s="252">
        <v>4230474</v>
      </c>
    </row>
    <row r="242" spans="1:9" ht="12.75">
      <c r="A242" s="241" t="s">
        <v>1015</v>
      </c>
      <c r="B242" s="251">
        <v>259700</v>
      </c>
      <c r="C242" s="251">
        <v>315000</v>
      </c>
      <c r="D242" s="251">
        <v>360012</v>
      </c>
      <c r="E242" s="251">
        <v>394080</v>
      </c>
      <c r="F242" s="251">
        <v>479062</v>
      </c>
      <c r="G242" s="251">
        <v>528221</v>
      </c>
      <c r="H242" s="251">
        <v>549282</v>
      </c>
      <c r="I242" s="252">
        <v>616511</v>
      </c>
    </row>
    <row r="243" spans="1:9" ht="12.75">
      <c r="A243" s="241" t="s">
        <v>1016</v>
      </c>
      <c r="B243" s="251">
        <v>259674</v>
      </c>
      <c r="C243" s="251">
        <v>314996</v>
      </c>
      <c r="D243" s="251">
        <v>360012</v>
      </c>
      <c r="E243" s="251">
        <v>394080</v>
      </c>
      <c r="F243" s="251">
        <v>479062</v>
      </c>
      <c r="G243" s="251">
        <v>528205</v>
      </c>
      <c r="H243" s="251">
        <v>549261</v>
      </c>
      <c r="I243" s="252">
        <v>616475</v>
      </c>
    </row>
    <row r="244" spans="1:9" ht="12.75">
      <c r="A244" s="241" t="s">
        <v>969</v>
      </c>
      <c r="B244" s="251">
        <v>126183</v>
      </c>
      <c r="C244" s="251">
        <v>135313</v>
      </c>
      <c r="D244" s="251">
        <v>156291</v>
      </c>
      <c r="E244" s="251">
        <v>181237</v>
      </c>
      <c r="F244" s="251">
        <v>243811</v>
      </c>
      <c r="G244" s="251">
        <v>222900</v>
      </c>
      <c r="H244" s="251">
        <v>237919</v>
      </c>
      <c r="I244" s="252">
        <v>254208</v>
      </c>
    </row>
    <row r="245" spans="1:9" ht="12.75">
      <c r="A245" s="241" t="s">
        <v>970</v>
      </c>
      <c r="B245" s="251">
        <v>4</v>
      </c>
      <c r="C245" s="251">
        <v>0</v>
      </c>
      <c r="D245" s="251">
        <v>0</v>
      </c>
      <c r="E245" s="251">
        <v>0</v>
      </c>
      <c r="F245" s="251">
        <v>0</v>
      </c>
      <c r="G245" s="251">
        <v>0</v>
      </c>
      <c r="H245" s="251">
        <v>0</v>
      </c>
      <c r="I245" s="252">
        <v>0</v>
      </c>
    </row>
    <row r="246" spans="1:9" ht="12.75">
      <c r="A246" s="241" t="s">
        <v>1011</v>
      </c>
      <c r="B246" s="251">
        <v>7620</v>
      </c>
      <c r="C246" s="251">
        <v>13411</v>
      </c>
      <c r="D246" s="251">
        <v>15401</v>
      </c>
      <c r="E246" s="251">
        <v>20138</v>
      </c>
      <c r="F246" s="251">
        <v>52911</v>
      </c>
      <c r="G246" s="251">
        <v>54482</v>
      </c>
      <c r="H246" s="251">
        <v>59080</v>
      </c>
      <c r="I246" s="252">
        <v>61326</v>
      </c>
    </row>
    <row r="247" spans="1:9" ht="12.75">
      <c r="A247" s="241" t="s">
        <v>1012</v>
      </c>
      <c r="B247" s="251">
        <v>61862</v>
      </c>
      <c r="C247" s="251">
        <v>55581</v>
      </c>
      <c r="D247" s="251">
        <v>66027</v>
      </c>
      <c r="E247" s="251">
        <v>76115</v>
      </c>
      <c r="F247" s="251">
        <v>88085</v>
      </c>
      <c r="G247" s="251">
        <v>58029</v>
      </c>
      <c r="H247" s="251">
        <v>54151</v>
      </c>
      <c r="I247" s="252">
        <v>52305</v>
      </c>
    </row>
    <row r="248" spans="1:9" ht="12.75">
      <c r="A248" s="241" t="s">
        <v>971</v>
      </c>
      <c r="B248" s="251">
        <v>56697</v>
      </c>
      <c r="C248" s="251">
        <v>66321</v>
      </c>
      <c r="D248" s="251">
        <v>74863</v>
      </c>
      <c r="E248" s="251">
        <v>84984</v>
      </c>
      <c r="F248" s="251">
        <v>102815</v>
      </c>
      <c r="G248" s="251">
        <v>110389</v>
      </c>
      <c r="H248" s="251">
        <v>124688</v>
      </c>
      <c r="I248" s="252">
        <v>140577</v>
      </c>
    </row>
    <row r="249" spans="1:9" ht="12.75">
      <c r="A249" s="241" t="s">
        <v>972</v>
      </c>
      <c r="B249" s="251">
        <v>133491</v>
      </c>
      <c r="C249" s="251">
        <v>179683</v>
      </c>
      <c r="D249" s="251">
        <v>203721</v>
      </c>
      <c r="E249" s="251">
        <v>212843</v>
      </c>
      <c r="F249" s="251">
        <v>235251</v>
      </c>
      <c r="G249" s="251">
        <v>305305</v>
      </c>
      <c r="H249" s="251">
        <v>311342</v>
      </c>
      <c r="I249" s="252">
        <v>362267</v>
      </c>
    </row>
    <row r="250" spans="1:9" ht="12.75">
      <c r="A250" s="241" t="s">
        <v>970</v>
      </c>
      <c r="B250" s="251">
        <v>0</v>
      </c>
      <c r="C250" s="251">
        <v>0</v>
      </c>
      <c r="D250" s="251">
        <v>0</v>
      </c>
      <c r="E250" s="251">
        <v>0</v>
      </c>
      <c r="F250" s="251">
        <v>0</v>
      </c>
      <c r="G250" s="251">
        <v>0</v>
      </c>
      <c r="H250" s="251">
        <v>0</v>
      </c>
      <c r="I250" s="252">
        <v>0</v>
      </c>
    </row>
    <row r="251" spans="1:9" ht="12.75">
      <c r="A251" s="241" t="s">
        <v>1011</v>
      </c>
      <c r="B251" s="251">
        <v>18813</v>
      </c>
      <c r="C251" s="251">
        <v>27015</v>
      </c>
      <c r="D251" s="251">
        <v>32931</v>
      </c>
      <c r="E251" s="251">
        <v>30277</v>
      </c>
      <c r="F251" s="251">
        <v>33642</v>
      </c>
      <c r="G251" s="251">
        <v>27315</v>
      </c>
      <c r="H251" s="251">
        <v>28832</v>
      </c>
      <c r="I251" s="252">
        <v>30368</v>
      </c>
    </row>
    <row r="252" spans="1:9" ht="12.75">
      <c r="A252" s="241" t="s">
        <v>1012</v>
      </c>
      <c r="B252" s="251">
        <v>10968</v>
      </c>
      <c r="C252" s="251">
        <v>12460</v>
      </c>
      <c r="D252" s="251">
        <v>12226</v>
      </c>
      <c r="E252" s="251">
        <v>10396</v>
      </c>
      <c r="F252" s="251">
        <v>8100</v>
      </c>
      <c r="G252" s="251">
        <v>32661</v>
      </c>
      <c r="H252" s="251">
        <v>18171</v>
      </c>
      <c r="I252" s="252">
        <v>40512</v>
      </c>
    </row>
    <row r="253" spans="1:9" ht="12.75">
      <c r="A253" s="241" t="s">
        <v>971</v>
      </c>
      <c r="B253" s="251">
        <v>103710</v>
      </c>
      <c r="C253" s="251">
        <v>140208</v>
      </c>
      <c r="D253" s="251">
        <v>158564</v>
      </c>
      <c r="E253" s="251">
        <v>172170</v>
      </c>
      <c r="F253" s="251">
        <v>193509</v>
      </c>
      <c r="G253" s="251">
        <v>245329</v>
      </c>
      <c r="H253" s="251">
        <v>264339</v>
      </c>
      <c r="I253" s="252">
        <v>291387</v>
      </c>
    </row>
    <row r="254" spans="1:9" ht="12.75">
      <c r="A254" s="241" t="s">
        <v>973</v>
      </c>
      <c r="B254" s="251">
        <v>50977</v>
      </c>
      <c r="C254" s="251">
        <v>73809</v>
      </c>
      <c r="D254" s="251">
        <v>86026</v>
      </c>
      <c r="E254" s="251">
        <v>96527</v>
      </c>
      <c r="F254" s="251">
        <v>102093</v>
      </c>
      <c r="G254" s="251">
        <v>155962</v>
      </c>
      <c r="H254" s="251">
        <v>154016</v>
      </c>
      <c r="I254" s="252">
        <v>194404</v>
      </c>
    </row>
    <row r="255" spans="1:9" ht="12.75">
      <c r="A255" s="241" t="s">
        <v>970</v>
      </c>
      <c r="B255" s="251">
        <v>0</v>
      </c>
      <c r="C255" s="251">
        <v>0</v>
      </c>
      <c r="D255" s="251">
        <v>0</v>
      </c>
      <c r="E255" s="251">
        <v>0</v>
      </c>
      <c r="F255" s="251">
        <v>0</v>
      </c>
      <c r="G255" s="251">
        <v>0</v>
      </c>
      <c r="H255" s="251">
        <v>0</v>
      </c>
      <c r="I255" s="252">
        <v>0</v>
      </c>
    </row>
    <row r="256" spans="1:9" ht="12.75">
      <c r="A256" s="241" t="s">
        <v>1011</v>
      </c>
      <c r="B256" s="251">
        <v>8089</v>
      </c>
      <c r="C256" s="251">
        <v>10654</v>
      </c>
      <c r="D256" s="251">
        <v>12228</v>
      </c>
      <c r="E256" s="251">
        <v>14244</v>
      </c>
      <c r="F256" s="251">
        <v>13971</v>
      </c>
      <c r="G256" s="251">
        <v>11967</v>
      </c>
      <c r="H256" s="251">
        <v>13641</v>
      </c>
      <c r="I256" s="252">
        <v>17095</v>
      </c>
    </row>
    <row r="257" spans="1:9" ht="12.75">
      <c r="A257" s="241" t="s">
        <v>1012</v>
      </c>
      <c r="B257" s="251">
        <v>7232</v>
      </c>
      <c r="C257" s="251">
        <v>9289</v>
      </c>
      <c r="D257" s="251">
        <v>9373</v>
      </c>
      <c r="E257" s="251">
        <v>7797</v>
      </c>
      <c r="F257" s="251">
        <v>5369</v>
      </c>
      <c r="G257" s="251">
        <v>29733</v>
      </c>
      <c r="H257" s="251">
        <v>15540</v>
      </c>
      <c r="I257" s="252">
        <v>34179</v>
      </c>
    </row>
    <row r="258" spans="1:9" ht="12.75">
      <c r="A258" s="241" t="s">
        <v>971</v>
      </c>
      <c r="B258" s="251">
        <v>35656</v>
      </c>
      <c r="C258" s="251">
        <v>53866</v>
      </c>
      <c r="D258" s="251">
        <v>64425</v>
      </c>
      <c r="E258" s="251">
        <v>74486</v>
      </c>
      <c r="F258" s="251">
        <v>82753</v>
      </c>
      <c r="G258" s="251">
        <v>114262</v>
      </c>
      <c r="H258" s="251">
        <v>124835</v>
      </c>
      <c r="I258" s="252">
        <v>143130</v>
      </c>
    </row>
    <row r="259" spans="1:9" ht="12.75">
      <c r="A259" s="241" t="s">
        <v>1017</v>
      </c>
      <c r="B259" s="251">
        <v>26</v>
      </c>
      <c r="C259" s="251">
        <v>4</v>
      </c>
      <c r="D259" s="251">
        <v>0</v>
      </c>
      <c r="E259" s="251">
        <v>0</v>
      </c>
      <c r="F259" s="251">
        <v>0</v>
      </c>
      <c r="G259" s="251">
        <v>16</v>
      </c>
      <c r="H259" s="251">
        <v>21</v>
      </c>
      <c r="I259" s="252">
        <v>36</v>
      </c>
    </row>
    <row r="260" spans="1:9" ht="12.75">
      <c r="A260" s="241" t="s">
        <v>969</v>
      </c>
      <c r="B260" s="251">
        <v>1</v>
      </c>
      <c r="C260" s="251">
        <v>2</v>
      </c>
      <c r="D260" s="251">
        <v>0</v>
      </c>
      <c r="E260" s="251">
        <v>0</v>
      </c>
      <c r="F260" s="251">
        <v>0</v>
      </c>
      <c r="G260" s="251">
        <v>0</v>
      </c>
      <c r="H260" s="251">
        <v>3</v>
      </c>
      <c r="I260" s="252">
        <v>11</v>
      </c>
    </row>
    <row r="261" spans="1:9" ht="12.75">
      <c r="A261" s="241" t="s">
        <v>970</v>
      </c>
      <c r="B261" s="251">
        <v>0</v>
      </c>
      <c r="C261" s="251">
        <v>0</v>
      </c>
      <c r="D261" s="251">
        <v>0</v>
      </c>
      <c r="E261" s="251">
        <v>0</v>
      </c>
      <c r="F261" s="251">
        <v>0</v>
      </c>
      <c r="G261" s="251">
        <v>0</v>
      </c>
      <c r="H261" s="251">
        <v>0</v>
      </c>
      <c r="I261" s="252">
        <v>0</v>
      </c>
    </row>
    <row r="262" spans="1:9" ht="12.75">
      <c r="A262" s="241" t="s">
        <v>1011</v>
      </c>
      <c r="B262" s="251">
        <v>0</v>
      </c>
      <c r="C262" s="251">
        <v>0</v>
      </c>
      <c r="D262" s="251">
        <v>0</v>
      </c>
      <c r="E262" s="251">
        <v>0</v>
      </c>
      <c r="F262" s="251">
        <v>0</v>
      </c>
      <c r="G262" s="251">
        <v>0</v>
      </c>
      <c r="H262" s="251">
        <v>0</v>
      </c>
      <c r="I262" s="252">
        <v>0</v>
      </c>
    </row>
    <row r="263" spans="1:9" ht="12.75">
      <c r="A263" s="241" t="s">
        <v>1012</v>
      </c>
      <c r="B263" s="251">
        <v>0</v>
      </c>
      <c r="C263" s="251">
        <v>0</v>
      </c>
      <c r="D263" s="251">
        <v>0</v>
      </c>
      <c r="E263" s="251">
        <v>0</v>
      </c>
      <c r="F263" s="251">
        <v>0</v>
      </c>
      <c r="G263" s="251">
        <v>0</v>
      </c>
      <c r="H263" s="251">
        <v>0</v>
      </c>
      <c r="I263" s="252">
        <v>0</v>
      </c>
    </row>
    <row r="264" spans="1:9" ht="12.75">
      <c r="A264" s="241" t="s">
        <v>971</v>
      </c>
      <c r="B264" s="251">
        <v>1</v>
      </c>
      <c r="C264" s="251">
        <v>2</v>
      </c>
      <c r="D264" s="251">
        <v>0</v>
      </c>
      <c r="E264" s="251">
        <v>0</v>
      </c>
      <c r="F264" s="251">
        <v>0</v>
      </c>
      <c r="G264" s="251">
        <v>0</v>
      </c>
      <c r="H264" s="251">
        <v>3</v>
      </c>
      <c r="I264" s="252">
        <v>11</v>
      </c>
    </row>
    <row r="265" spans="1:9" ht="12.75">
      <c r="A265" s="241" t="s">
        <v>972</v>
      </c>
      <c r="B265" s="251">
        <v>25</v>
      </c>
      <c r="C265" s="251">
        <v>2</v>
      </c>
      <c r="D265" s="251">
        <v>0</v>
      </c>
      <c r="E265" s="251">
        <v>0</v>
      </c>
      <c r="F265" s="251">
        <v>0</v>
      </c>
      <c r="G265" s="251">
        <v>16</v>
      </c>
      <c r="H265" s="251">
        <v>18</v>
      </c>
      <c r="I265" s="252">
        <v>25</v>
      </c>
    </row>
    <row r="266" spans="1:9" ht="12.75">
      <c r="A266" s="241" t="s">
        <v>970</v>
      </c>
      <c r="B266" s="251">
        <v>0</v>
      </c>
      <c r="C266" s="251">
        <v>0</v>
      </c>
      <c r="D266" s="251">
        <v>0</v>
      </c>
      <c r="E266" s="251">
        <v>0</v>
      </c>
      <c r="F266" s="251">
        <v>0</v>
      </c>
      <c r="G266" s="251">
        <v>0</v>
      </c>
      <c r="H266" s="251">
        <v>0</v>
      </c>
      <c r="I266" s="252">
        <v>0</v>
      </c>
    </row>
    <row r="267" spans="1:9" ht="12.75">
      <c r="A267" s="241" t="s">
        <v>1011</v>
      </c>
      <c r="B267" s="251">
        <v>0</v>
      </c>
      <c r="C267" s="251">
        <v>0</v>
      </c>
      <c r="D267" s="251">
        <v>0</v>
      </c>
      <c r="E267" s="251">
        <v>0</v>
      </c>
      <c r="F267" s="251">
        <v>0</v>
      </c>
      <c r="G267" s="251">
        <v>0</v>
      </c>
      <c r="H267" s="251">
        <v>0</v>
      </c>
      <c r="I267" s="252">
        <v>0</v>
      </c>
    </row>
    <row r="268" spans="1:9" ht="12.75">
      <c r="A268" s="241" t="s">
        <v>1012</v>
      </c>
      <c r="B268" s="251">
        <v>0</v>
      </c>
      <c r="C268" s="251">
        <v>0</v>
      </c>
      <c r="D268" s="251">
        <v>0</v>
      </c>
      <c r="E268" s="251">
        <v>0</v>
      </c>
      <c r="F268" s="251">
        <v>0</v>
      </c>
      <c r="G268" s="251">
        <v>0</v>
      </c>
      <c r="H268" s="251">
        <v>0</v>
      </c>
      <c r="I268" s="252">
        <v>0</v>
      </c>
    </row>
    <row r="269" spans="1:9" ht="12.75">
      <c r="A269" s="241" t="s">
        <v>971</v>
      </c>
      <c r="B269" s="251">
        <v>25</v>
      </c>
      <c r="C269" s="251">
        <v>2</v>
      </c>
      <c r="D269" s="251">
        <v>0</v>
      </c>
      <c r="E269" s="251">
        <v>0</v>
      </c>
      <c r="F269" s="251">
        <v>0</v>
      </c>
      <c r="G269" s="251">
        <v>16</v>
      </c>
      <c r="H269" s="251">
        <v>18</v>
      </c>
      <c r="I269" s="252">
        <v>25</v>
      </c>
    </row>
    <row r="270" spans="1:9" ht="12.75">
      <c r="A270" s="241" t="s">
        <v>973</v>
      </c>
      <c r="B270" s="251">
        <v>25</v>
      </c>
      <c r="C270" s="251">
        <v>2</v>
      </c>
      <c r="D270" s="251">
        <v>0</v>
      </c>
      <c r="E270" s="251">
        <v>0</v>
      </c>
      <c r="F270" s="251">
        <v>0</v>
      </c>
      <c r="G270" s="251">
        <v>16</v>
      </c>
      <c r="H270" s="251">
        <v>18</v>
      </c>
      <c r="I270" s="252">
        <v>25</v>
      </c>
    </row>
    <row r="271" spans="1:9" ht="12.75">
      <c r="A271" s="241" t="s">
        <v>970</v>
      </c>
      <c r="B271" s="251">
        <v>0</v>
      </c>
      <c r="C271" s="251">
        <v>0</v>
      </c>
      <c r="D271" s="251">
        <v>0</v>
      </c>
      <c r="E271" s="251">
        <v>0</v>
      </c>
      <c r="F271" s="251">
        <v>0</v>
      </c>
      <c r="G271" s="251">
        <v>0</v>
      </c>
      <c r="H271" s="251">
        <v>0</v>
      </c>
      <c r="I271" s="252">
        <v>0</v>
      </c>
    </row>
    <row r="272" spans="1:9" ht="12.75">
      <c r="A272" s="241" t="s">
        <v>1011</v>
      </c>
      <c r="B272" s="251">
        <v>0</v>
      </c>
      <c r="C272" s="251">
        <v>0</v>
      </c>
      <c r="D272" s="251">
        <v>0</v>
      </c>
      <c r="E272" s="251">
        <v>0</v>
      </c>
      <c r="F272" s="251">
        <v>0</v>
      </c>
      <c r="G272" s="251">
        <v>0</v>
      </c>
      <c r="H272" s="251">
        <v>0</v>
      </c>
      <c r="I272" s="252">
        <v>0</v>
      </c>
    </row>
    <row r="273" spans="1:9" ht="12.75">
      <c r="A273" s="241" t="s">
        <v>1012</v>
      </c>
      <c r="B273" s="251">
        <v>0</v>
      </c>
      <c r="C273" s="251">
        <v>0</v>
      </c>
      <c r="D273" s="251">
        <v>0</v>
      </c>
      <c r="E273" s="251">
        <v>0</v>
      </c>
      <c r="F273" s="251">
        <v>0</v>
      </c>
      <c r="G273" s="251">
        <v>0</v>
      </c>
      <c r="H273" s="251">
        <v>0</v>
      </c>
      <c r="I273" s="252">
        <v>0</v>
      </c>
    </row>
    <row r="274" spans="1:9" ht="12.75">
      <c r="A274" s="241" t="s">
        <v>971</v>
      </c>
      <c r="B274" s="251">
        <v>25</v>
      </c>
      <c r="C274" s="251">
        <v>2</v>
      </c>
      <c r="D274" s="251">
        <v>0</v>
      </c>
      <c r="E274" s="251">
        <v>0</v>
      </c>
      <c r="F274" s="251">
        <v>0</v>
      </c>
      <c r="G274" s="251">
        <v>16</v>
      </c>
      <c r="H274" s="251">
        <v>18</v>
      </c>
      <c r="I274" s="252">
        <v>25</v>
      </c>
    </row>
    <row r="275" spans="1:9" ht="12.75">
      <c r="A275" s="241" t="s">
        <v>1044</v>
      </c>
      <c r="B275" s="251">
        <v>118187</v>
      </c>
      <c r="C275" s="251">
        <v>128659</v>
      </c>
      <c r="D275" s="251">
        <v>155069</v>
      </c>
      <c r="E275" s="251">
        <v>176871</v>
      </c>
      <c r="F275" s="251">
        <v>204212</v>
      </c>
      <c r="G275" s="251">
        <v>194966</v>
      </c>
      <c r="H275" s="251">
        <v>197312</v>
      </c>
      <c r="I275" s="252">
        <v>210370</v>
      </c>
    </row>
    <row r="276" spans="1:9" ht="12.75">
      <c r="A276" s="241" t="s">
        <v>953</v>
      </c>
      <c r="B276" s="251">
        <v>29971</v>
      </c>
      <c r="C276" s="251">
        <v>26763</v>
      </c>
      <c r="D276" s="251">
        <v>41057</v>
      </c>
      <c r="E276" s="251">
        <v>44028</v>
      </c>
      <c r="F276" s="251">
        <v>52575</v>
      </c>
      <c r="G276" s="251">
        <v>38897</v>
      </c>
      <c r="H276" s="251">
        <v>39094</v>
      </c>
      <c r="I276" s="252">
        <v>39622</v>
      </c>
    </row>
    <row r="277" spans="1:9" ht="12.75">
      <c r="A277" s="241" t="s">
        <v>967</v>
      </c>
      <c r="B277" s="251">
        <v>0</v>
      </c>
      <c r="C277" s="251">
        <v>0</v>
      </c>
      <c r="D277" s="251">
        <v>0</v>
      </c>
      <c r="E277" s="251">
        <v>0</v>
      </c>
      <c r="F277" s="251">
        <v>0</v>
      </c>
      <c r="G277" s="251">
        <v>0</v>
      </c>
      <c r="H277" s="251">
        <v>0</v>
      </c>
      <c r="I277" s="252">
        <v>0</v>
      </c>
    </row>
    <row r="278" spans="1:9" ht="12.75">
      <c r="A278" s="241" t="s">
        <v>1040</v>
      </c>
      <c r="B278" s="251">
        <v>3877</v>
      </c>
      <c r="C278" s="251">
        <v>3761</v>
      </c>
      <c r="D278" s="251">
        <v>9007</v>
      </c>
      <c r="E278" s="251">
        <v>9735</v>
      </c>
      <c r="F278" s="251">
        <v>13896</v>
      </c>
      <c r="G278" s="251">
        <v>12880</v>
      </c>
      <c r="H278" s="251">
        <v>10962</v>
      </c>
      <c r="I278" s="252">
        <v>11045</v>
      </c>
    </row>
    <row r="279" spans="1:9" ht="12.75">
      <c r="A279" s="241" t="s">
        <v>1041</v>
      </c>
      <c r="B279" s="251">
        <v>25842</v>
      </c>
      <c r="C279" s="251">
        <v>22716</v>
      </c>
      <c r="D279" s="251">
        <v>31555</v>
      </c>
      <c r="E279" s="251">
        <v>33716</v>
      </c>
      <c r="F279" s="251">
        <v>38122</v>
      </c>
      <c r="G279" s="251">
        <v>25606</v>
      </c>
      <c r="H279" s="251">
        <v>27126</v>
      </c>
      <c r="I279" s="252">
        <v>27592</v>
      </c>
    </row>
    <row r="280" spans="1:9" ht="12.75">
      <c r="A280" s="241" t="s">
        <v>968</v>
      </c>
      <c r="B280" s="251">
        <v>252</v>
      </c>
      <c r="C280" s="251">
        <v>286</v>
      </c>
      <c r="D280" s="251">
        <v>495</v>
      </c>
      <c r="E280" s="251">
        <v>577</v>
      </c>
      <c r="F280" s="251">
        <v>557</v>
      </c>
      <c r="G280" s="251">
        <v>411</v>
      </c>
      <c r="H280" s="251">
        <v>1006</v>
      </c>
      <c r="I280" s="252">
        <v>985</v>
      </c>
    </row>
    <row r="281" spans="1:9" ht="12.75">
      <c r="A281" s="241" t="s">
        <v>954</v>
      </c>
      <c r="B281" s="251">
        <v>88216</v>
      </c>
      <c r="C281" s="251">
        <v>101896</v>
      </c>
      <c r="D281" s="251">
        <v>114012</v>
      </c>
      <c r="E281" s="251">
        <v>132843</v>
      </c>
      <c r="F281" s="251">
        <v>151637</v>
      </c>
      <c r="G281" s="251">
        <v>156069</v>
      </c>
      <c r="H281" s="251">
        <v>158218</v>
      </c>
      <c r="I281" s="252">
        <v>170748</v>
      </c>
    </row>
    <row r="282" spans="1:9" ht="12.75">
      <c r="A282" s="241" t="s">
        <v>967</v>
      </c>
      <c r="B282" s="251">
        <v>0</v>
      </c>
      <c r="C282" s="251">
        <v>0</v>
      </c>
      <c r="D282" s="251">
        <v>0</v>
      </c>
      <c r="E282" s="251">
        <v>0</v>
      </c>
      <c r="F282" s="251">
        <v>0</v>
      </c>
      <c r="G282" s="251">
        <v>0</v>
      </c>
      <c r="H282" s="251">
        <v>0</v>
      </c>
      <c r="I282" s="252">
        <v>0</v>
      </c>
    </row>
    <row r="283" spans="1:9" ht="12.75">
      <c r="A283" s="241" t="s">
        <v>1040</v>
      </c>
      <c r="B283" s="251">
        <v>28617</v>
      </c>
      <c r="C283" s="251">
        <v>31790</v>
      </c>
      <c r="D283" s="251">
        <v>34375</v>
      </c>
      <c r="E283" s="251">
        <v>40553</v>
      </c>
      <c r="F283" s="251">
        <v>48458</v>
      </c>
      <c r="G283" s="251">
        <v>48176</v>
      </c>
      <c r="H283" s="251">
        <v>49260</v>
      </c>
      <c r="I283" s="252">
        <v>55315</v>
      </c>
    </row>
    <row r="284" spans="1:9" ht="12.75">
      <c r="A284" s="241" t="s">
        <v>1041</v>
      </c>
      <c r="B284" s="251">
        <v>48127</v>
      </c>
      <c r="C284" s="251">
        <v>53147</v>
      </c>
      <c r="D284" s="251">
        <v>61698</v>
      </c>
      <c r="E284" s="251">
        <v>74215</v>
      </c>
      <c r="F284" s="251">
        <v>82806</v>
      </c>
      <c r="G284" s="251">
        <v>90433</v>
      </c>
      <c r="H284" s="251">
        <v>90419</v>
      </c>
      <c r="I284" s="252">
        <v>93580</v>
      </c>
    </row>
    <row r="285" spans="1:9" ht="12.75">
      <c r="A285" s="241" t="s">
        <v>968</v>
      </c>
      <c r="B285" s="251">
        <v>11472</v>
      </c>
      <c r="C285" s="251">
        <v>16959</v>
      </c>
      <c r="D285" s="251">
        <v>17939</v>
      </c>
      <c r="E285" s="251">
        <v>18075</v>
      </c>
      <c r="F285" s="251">
        <v>20373</v>
      </c>
      <c r="G285" s="251">
        <v>17460</v>
      </c>
      <c r="H285" s="251">
        <v>18539</v>
      </c>
      <c r="I285" s="252">
        <v>21853</v>
      </c>
    </row>
    <row r="286" spans="1:9" ht="12.75">
      <c r="A286" s="241" t="s">
        <v>955</v>
      </c>
      <c r="B286" s="251">
        <v>62719</v>
      </c>
      <c r="C286" s="251">
        <v>73775</v>
      </c>
      <c r="D286" s="251">
        <v>85787</v>
      </c>
      <c r="E286" s="251">
        <v>106756</v>
      </c>
      <c r="F286" s="251">
        <v>123615</v>
      </c>
      <c r="G286" s="251">
        <v>129600</v>
      </c>
      <c r="H286" s="251">
        <v>131014</v>
      </c>
      <c r="I286" s="252">
        <v>139475</v>
      </c>
    </row>
    <row r="287" spans="1:9" ht="12.75">
      <c r="A287" s="241" t="s">
        <v>967</v>
      </c>
      <c r="B287" s="251">
        <v>0</v>
      </c>
      <c r="C287" s="251">
        <v>0</v>
      </c>
      <c r="D287" s="251">
        <v>0</v>
      </c>
      <c r="E287" s="251">
        <v>0</v>
      </c>
      <c r="F287" s="251">
        <v>0</v>
      </c>
      <c r="G287" s="251">
        <v>0</v>
      </c>
      <c r="H287" s="251">
        <v>0</v>
      </c>
      <c r="I287" s="252">
        <v>0</v>
      </c>
    </row>
    <row r="288" spans="1:9" ht="12.75">
      <c r="A288" s="241" t="s">
        <v>1040</v>
      </c>
      <c r="B288" s="251">
        <v>10032</v>
      </c>
      <c r="C288" s="251">
        <v>14071</v>
      </c>
      <c r="D288" s="251">
        <v>16869</v>
      </c>
      <c r="E288" s="251">
        <v>24437</v>
      </c>
      <c r="F288" s="251">
        <v>31224</v>
      </c>
      <c r="G288" s="251">
        <v>30328</v>
      </c>
      <c r="H288" s="251">
        <v>31180</v>
      </c>
      <c r="I288" s="252">
        <v>37023</v>
      </c>
    </row>
    <row r="289" spans="1:9" ht="12.75">
      <c r="A289" s="241" t="s">
        <v>1041</v>
      </c>
      <c r="B289" s="251">
        <v>47247</v>
      </c>
      <c r="C289" s="251">
        <v>52255</v>
      </c>
      <c r="D289" s="251">
        <v>60825</v>
      </c>
      <c r="E289" s="251">
        <v>73420</v>
      </c>
      <c r="F289" s="251">
        <v>81971</v>
      </c>
      <c r="G289" s="251">
        <v>89537</v>
      </c>
      <c r="H289" s="251">
        <v>89520</v>
      </c>
      <c r="I289" s="252">
        <v>89296</v>
      </c>
    </row>
    <row r="290" spans="1:9" ht="12.75">
      <c r="A290" s="241" t="s">
        <v>968</v>
      </c>
      <c r="B290" s="251">
        <v>5440</v>
      </c>
      <c r="C290" s="251">
        <v>7449</v>
      </c>
      <c r="D290" s="251">
        <v>8093</v>
      </c>
      <c r="E290" s="251">
        <v>8899</v>
      </c>
      <c r="F290" s="251">
        <v>10420</v>
      </c>
      <c r="G290" s="251">
        <v>9735</v>
      </c>
      <c r="H290" s="251">
        <v>10314</v>
      </c>
      <c r="I290" s="252">
        <v>13156</v>
      </c>
    </row>
    <row r="291" spans="1:9" ht="12.75">
      <c r="A291" s="241" t="s">
        <v>1045</v>
      </c>
      <c r="B291" s="251">
        <v>2388874</v>
      </c>
      <c r="C291" s="251">
        <v>2402342</v>
      </c>
      <c r="D291" s="251">
        <v>2558130</v>
      </c>
      <c r="E291" s="251">
        <v>2708218</v>
      </c>
      <c r="F291" s="251">
        <v>2877623</v>
      </c>
      <c r="G291" s="251">
        <v>2996604</v>
      </c>
      <c r="H291" s="251">
        <v>3236619</v>
      </c>
      <c r="I291" s="252">
        <v>3403593</v>
      </c>
    </row>
    <row r="292" spans="1:9" ht="12.75">
      <c r="A292" s="241" t="s">
        <v>1046</v>
      </c>
      <c r="B292" s="251">
        <v>970150</v>
      </c>
      <c r="C292" s="251">
        <v>974838</v>
      </c>
      <c r="D292" s="251">
        <v>992438</v>
      </c>
      <c r="E292" s="251">
        <v>1030033</v>
      </c>
      <c r="F292" s="251">
        <v>1093070</v>
      </c>
      <c r="G292" s="251">
        <v>1110070</v>
      </c>
      <c r="H292" s="251">
        <v>1168745</v>
      </c>
      <c r="I292" s="252">
        <v>1214089</v>
      </c>
    </row>
    <row r="293" spans="1:9" ht="12.75">
      <c r="A293" s="241" t="s">
        <v>1047</v>
      </c>
      <c r="B293" s="251">
        <v>940896</v>
      </c>
      <c r="C293" s="251">
        <v>1073524</v>
      </c>
      <c r="D293" s="251">
        <v>1213432</v>
      </c>
      <c r="E293" s="251">
        <v>1227443</v>
      </c>
      <c r="F293" s="251">
        <v>1365585</v>
      </c>
      <c r="G293" s="251">
        <v>1528781</v>
      </c>
      <c r="H293" s="251">
        <v>1561073</v>
      </c>
      <c r="I293" s="252">
        <v>1573300</v>
      </c>
    </row>
    <row r="294" spans="1:9" ht="12.75">
      <c r="A294" s="1587" t="s">
        <v>1048</v>
      </c>
      <c r="B294" s="260">
        <v>477828</v>
      </c>
      <c r="C294" s="260">
        <v>353980</v>
      </c>
      <c r="D294" s="260">
        <v>352260</v>
      </c>
      <c r="E294" s="260">
        <v>450742</v>
      </c>
      <c r="F294" s="260">
        <v>418968</v>
      </c>
      <c r="G294" s="260">
        <v>357753</v>
      </c>
      <c r="H294" s="260">
        <v>506801</v>
      </c>
      <c r="I294" s="261">
        <v>616204</v>
      </c>
    </row>
    <row r="295" spans="1:9" ht="12.75">
      <c r="A295" s="262"/>
      <c r="B295" s="245">
        <v>0</v>
      </c>
      <c r="C295" s="245">
        <v>0</v>
      </c>
      <c r="D295" s="245">
        <v>0</v>
      </c>
      <c r="E295" s="245">
        <v>0</v>
      </c>
      <c r="F295" s="245">
        <v>0</v>
      </c>
      <c r="G295" s="245">
        <v>0</v>
      </c>
      <c r="H295" s="245">
        <v>0</v>
      </c>
      <c r="I295" s="245">
        <v>0</v>
      </c>
    </row>
    <row r="296" spans="1:9" ht="13.5">
      <c r="A296" s="263" t="s">
        <v>38</v>
      </c>
      <c r="B296" s="264"/>
      <c r="C296" s="264"/>
      <c r="D296" s="264"/>
      <c r="E296" s="264"/>
      <c r="F296" s="264"/>
      <c r="G296" s="264"/>
      <c r="H296" s="264"/>
      <c r="I296" s="264"/>
    </row>
  </sheetData>
  <printOptions horizontalCentered="1"/>
  <pageMargins left="0.7874015748031497" right="0.3937007874015748" top="0.5511811023622047" bottom="0.7874015748031497" header="0.3937007874015748" footer="0.3937007874015748"/>
  <pageSetup fitToHeight="7" horizontalDpi="600" verticalDpi="600" orientation="portrait" paperSize="9" scale="73" r:id="rId1"/>
</worksheet>
</file>

<file path=xl/worksheets/sheet22.xml><?xml version="1.0" encoding="utf-8"?>
<worksheet xmlns="http://schemas.openxmlformats.org/spreadsheetml/2006/main" xmlns:r="http://schemas.openxmlformats.org/officeDocument/2006/relationships">
  <dimension ref="A1:GK61"/>
  <sheetViews>
    <sheetView view="pageBreakPreview" zoomScaleSheetLayoutView="100" workbookViewId="0" topLeftCell="A1">
      <pane xSplit="1" ySplit="5" topLeftCell="B6" activePane="bottomRight" state="frozen"/>
      <selection pane="topLeft" activeCell="B22" sqref="B22"/>
      <selection pane="topRight" activeCell="B22" sqref="B22"/>
      <selection pane="bottomLeft" activeCell="B22" sqref="B22"/>
      <selection pane="bottomRight" activeCell="A1" sqref="A1"/>
    </sheetView>
  </sheetViews>
  <sheetFormatPr defaultColWidth="7.625" defaultRowHeight="12.75"/>
  <cols>
    <col min="1" max="1" width="48.125" style="295" customWidth="1"/>
    <col min="2" max="9" width="8.75390625" style="295" customWidth="1"/>
    <col min="10" max="16384" width="7.625" style="295" customWidth="1"/>
  </cols>
  <sheetData>
    <row r="1" spans="1:9" s="291" customFormat="1" ht="26.25" customHeight="1">
      <c r="A1" s="289" t="s">
        <v>414</v>
      </c>
      <c r="B1" s="290"/>
      <c r="C1" s="290"/>
      <c r="D1" s="290"/>
      <c r="E1" s="290"/>
      <c r="F1" s="290"/>
      <c r="G1" s="290"/>
      <c r="H1" s="290"/>
      <c r="I1" s="290"/>
    </row>
    <row r="2" spans="1:9" s="292" customFormat="1" ht="15.75" customHeight="1">
      <c r="A2" s="1588" t="s">
        <v>1185</v>
      </c>
      <c r="B2" s="1589"/>
      <c r="C2" s="1589"/>
      <c r="D2" s="1589"/>
      <c r="E2" s="1589"/>
      <c r="F2" s="1589"/>
      <c r="G2" s="1590"/>
      <c r="H2" s="1590"/>
      <c r="I2" s="1591" t="s">
        <v>1151</v>
      </c>
    </row>
    <row r="3" spans="1:9" ht="12.75" customHeight="1">
      <c r="A3" s="293"/>
      <c r="B3" s="294"/>
      <c r="C3" s="293"/>
      <c r="D3" s="293"/>
      <c r="E3" s="293"/>
      <c r="F3" s="293"/>
      <c r="G3" s="293"/>
      <c r="H3" s="293"/>
      <c r="I3" s="293"/>
    </row>
    <row r="4" spans="1:9" ht="12.75" customHeight="1">
      <c r="A4" s="296" t="s">
        <v>585</v>
      </c>
      <c r="B4" s="296" t="s">
        <v>1152</v>
      </c>
      <c r="C4" s="296" t="s">
        <v>1153</v>
      </c>
      <c r="D4" s="296" t="s">
        <v>1154</v>
      </c>
      <c r="E4" s="296" t="s">
        <v>1155</v>
      </c>
      <c r="F4" s="296" t="s">
        <v>1156</v>
      </c>
      <c r="G4" s="296" t="s">
        <v>1157</v>
      </c>
      <c r="H4" s="296" t="s">
        <v>1158</v>
      </c>
      <c r="I4" s="296" t="s">
        <v>1159</v>
      </c>
    </row>
    <row r="5" spans="1:9" ht="12.75" customHeight="1">
      <c r="A5" s="297"/>
      <c r="B5" s="297"/>
      <c r="C5" s="297"/>
      <c r="D5" s="297"/>
      <c r="E5" s="297"/>
      <c r="F5" s="297"/>
      <c r="G5" s="297"/>
      <c r="H5" s="297"/>
      <c r="I5" s="297"/>
    </row>
    <row r="6" spans="1:9" ht="12.75" customHeight="1">
      <c r="A6" s="298" t="s">
        <v>1180</v>
      </c>
      <c r="B6" s="299">
        <v>2.57</v>
      </c>
      <c r="C6" s="300">
        <v>2.46</v>
      </c>
      <c r="D6" s="300">
        <v>2.41</v>
      </c>
      <c r="E6" s="301">
        <v>2.4</v>
      </c>
      <c r="F6" s="300">
        <v>1.93</v>
      </c>
      <c r="G6" s="300">
        <v>2.08</v>
      </c>
      <c r="H6" s="302">
        <v>2.06</v>
      </c>
      <c r="I6" s="303">
        <v>2.069371564387593</v>
      </c>
    </row>
    <row r="7" spans="1:9" ht="12.75" customHeight="1">
      <c r="A7" s="304" t="s">
        <v>1160</v>
      </c>
      <c r="B7" s="299"/>
      <c r="C7" s="300"/>
      <c r="D7" s="300"/>
      <c r="E7" s="300"/>
      <c r="F7" s="300"/>
      <c r="G7" s="300"/>
      <c r="H7" s="302"/>
      <c r="I7" s="305"/>
    </row>
    <row r="8" spans="1:9" ht="12.75" customHeight="1">
      <c r="A8" s="298" t="s">
        <v>1161</v>
      </c>
      <c r="B8" s="299"/>
      <c r="C8" s="300"/>
      <c r="D8" s="300"/>
      <c r="E8" s="300"/>
      <c r="F8" s="300"/>
      <c r="G8" s="300"/>
      <c r="H8" s="302"/>
      <c r="I8" s="305"/>
    </row>
    <row r="9" spans="1:9" ht="12.75" customHeight="1">
      <c r="A9" s="304" t="s">
        <v>1181</v>
      </c>
      <c r="B9" s="299"/>
      <c r="C9" s="300"/>
      <c r="D9" s="300"/>
      <c r="E9" s="300"/>
      <c r="F9" s="300"/>
      <c r="G9" s="300"/>
      <c r="H9" s="302"/>
      <c r="I9" s="305"/>
    </row>
    <row r="10" spans="1:9" ht="12.75" customHeight="1">
      <c r="A10" s="304" t="s">
        <v>1162</v>
      </c>
      <c r="B10" s="299"/>
      <c r="C10" s="300"/>
      <c r="D10" s="300"/>
      <c r="E10" s="301"/>
      <c r="F10" s="300"/>
      <c r="G10" s="300"/>
      <c r="H10" s="302"/>
      <c r="I10" s="305"/>
    </row>
    <row r="11" spans="1:9" ht="12.75" customHeight="1">
      <c r="A11" s="304" t="s">
        <v>1163</v>
      </c>
      <c r="B11" s="299">
        <v>2.05</v>
      </c>
      <c r="C11" s="300">
        <v>2.05</v>
      </c>
      <c r="D11" s="300">
        <v>1.99</v>
      </c>
      <c r="E11" s="301">
        <v>1.99</v>
      </c>
      <c r="F11" s="300">
        <v>1.97</v>
      </c>
      <c r="G11" s="300">
        <v>2.07</v>
      </c>
      <c r="H11" s="302">
        <v>2.06</v>
      </c>
      <c r="I11" s="305">
        <v>2.2437500771964496</v>
      </c>
    </row>
    <row r="12" spans="1:9" ht="12.75" customHeight="1">
      <c r="A12" s="306" t="s">
        <v>1164</v>
      </c>
      <c r="B12" s="307">
        <v>2.07</v>
      </c>
      <c r="C12" s="300">
        <v>1.98</v>
      </c>
      <c r="D12" s="300">
        <v>1.96</v>
      </c>
      <c r="E12" s="301">
        <v>1.97</v>
      </c>
      <c r="F12" s="300">
        <v>1.95</v>
      </c>
      <c r="G12" s="300">
        <v>2.05</v>
      </c>
      <c r="H12" s="302">
        <v>2.06</v>
      </c>
      <c r="I12" s="305">
        <v>2.2397124164622975</v>
      </c>
    </row>
    <row r="13" spans="1:9" ht="12.75" customHeight="1">
      <c r="A13" s="306" t="s">
        <v>1165</v>
      </c>
      <c r="B13" s="299">
        <v>1.78</v>
      </c>
      <c r="C13" s="300">
        <v>2.04</v>
      </c>
      <c r="D13" s="300">
        <v>1.97</v>
      </c>
      <c r="E13" s="301">
        <v>1.9</v>
      </c>
      <c r="F13" s="300">
        <v>1.94</v>
      </c>
      <c r="G13" s="301">
        <v>2.1</v>
      </c>
      <c r="H13" s="302">
        <v>2.05</v>
      </c>
      <c r="I13" s="308" t="s">
        <v>582</v>
      </c>
    </row>
    <row r="14" spans="1:9" ht="12.75" customHeight="1">
      <c r="A14" s="306" t="s">
        <v>1166</v>
      </c>
      <c r="B14" s="299">
        <v>3.18</v>
      </c>
      <c r="C14" s="300">
        <v>2.62</v>
      </c>
      <c r="D14" s="300">
        <v>1.86</v>
      </c>
      <c r="E14" s="301">
        <v>2.06</v>
      </c>
      <c r="F14" s="300">
        <v>2.08</v>
      </c>
      <c r="G14" s="301">
        <v>2.2</v>
      </c>
      <c r="H14" s="302">
        <v>2.1</v>
      </c>
      <c r="I14" s="305">
        <v>2.310682119816404</v>
      </c>
    </row>
    <row r="15" spans="1:9" ht="12.75" customHeight="1">
      <c r="A15" s="306" t="s">
        <v>1167</v>
      </c>
      <c r="B15" s="307">
        <v>3.36</v>
      </c>
      <c r="C15" s="300">
        <v>3.63</v>
      </c>
      <c r="D15" s="300">
        <v>3.38</v>
      </c>
      <c r="E15" s="301">
        <v>4.49</v>
      </c>
      <c r="F15" s="300">
        <v>4.51</v>
      </c>
      <c r="G15" s="300">
        <v>2.52</v>
      </c>
      <c r="H15" s="302">
        <v>2.17</v>
      </c>
      <c r="I15" s="305">
        <v>4.66065448526062</v>
      </c>
    </row>
    <row r="16" spans="1:9" ht="12.75" customHeight="1">
      <c r="A16" s="306" t="s">
        <v>1168</v>
      </c>
      <c r="B16" s="299">
        <v>4.38</v>
      </c>
      <c r="C16" s="300">
        <v>3.75</v>
      </c>
      <c r="D16" s="300">
        <v>3.16</v>
      </c>
      <c r="E16" s="301">
        <v>3.05</v>
      </c>
      <c r="F16" s="300">
        <v>3.52</v>
      </c>
      <c r="G16" s="300">
        <v>3.97</v>
      </c>
      <c r="H16" s="302">
        <v>2.52</v>
      </c>
      <c r="I16" s="305">
        <v>2.6952323208801823</v>
      </c>
    </row>
    <row r="17" spans="1:9" ht="12" customHeight="1">
      <c r="A17" s="304"/>
      <c r="B17" s="299"/>
      <c r="C17" s="300"/>
      <c r="D17" s="300"/>
      <c r="E17" s="300"/>
      <c r="F17" s="300"/>
      <c r="G17" s="300"/>
      <c r="H17" s="302"/>
      <c r="I17" s="305"/>
    </row>
    <row r="18" spans="1:9" ht="12.75" customHeight="1">
      <c r="A18" s="304" t="s">
        <v>1169</v>
      </c>
      <c r="B18" s="299"/>
      <c r="C18" s="300"/>
      <c r="D18" s="300"/>
      <c r="E18" s="300"/>
      <c r="F18" s="300"/>
      <c r="G18" s="300"/>
      <c r="H18" s="302"/>
      <c r="I18" s="305"/>
    </row>
    <row r="19" spans="1:9" ht="12.75" customHeight="1">
      <c r="A19" s="309" t="s">
        <v>1170</v>
      </c>
      <c r="B19" s="307">
        <v>0.5986362532406364</v>
      </c>
      <c r="C19" s="301">
        <v>0.6217648711322132</v>
      </c>
      <c r="D19" s="301">
        <v>0.5574190638983234</v>
      </c>
      <c r="E19" s="301">
        <v>0.5513885787194805</v>
      </c>
      <c r="F19" s="300">
        <v>0.76</v>
      </c>
      <c r="G19" s="300">
        <v>0.64</v>
      </c>
      <c r="H19" s="302">
        <v>0.69</v>
      </c>
      <c r="I19" s="305">
        <v>0.63346772381605</v>
      </c>
    </row>
    <row r="20" spans="1:9" ht="12.75" customHeight="1">
      <c r="A20" s="306" t="s">
        <v>1182</v>
      </c>
      <c r="B20" s="307">
        <v>0.6529459380862246</v>
      </c>
      <c r="C20" s="301">
        <v>0.5523936365603666</v>
      </c>
      <c r="D20" s="301">
        <v>0.4810574092678932</v>
      </c>
      <c r="E20" s="301">
        <v>0.4469128287714508</v>
      </c>
      <c r="F20" s="300">
        <v>0.85</v>
      </c>
      <c r="G20" s="300">
        <v>0.67</v>
      </c>
      <c r="H20" s="302">
        <v>0.46</v>
      </c>
      <c r="I20" s="305">
        <v>0.40093349818756907</v>
      </c>
    </row>
    <row r="21" spans="1:9" ht="12.75" customHeight="1">
      <c r="A21" s="306" t="s">
        <v>1183</v>
      </c>
      <c r="B21" s="307">
        <v>0.3064295299995523</v>
      </c>
      <c r="C21" s="301">
        <v>0.2903857690103706</v>
      </c>
      <c r="D21" s="301">
        <v>0.27835449201123463</v>
      </c>
      <c r="E21" s="301">
        <v>0.30041284394355383</v>
      </c>
      <c r="F21" s="300">
        <v>0.55</v>
      </c>
      <c r="G21" s="300">
        <v>0.32</v>
      </c>
      <c r="H21" s="302">
        <v>0.35</v>
      </c>
      <c r="I21" s="305">
        <v>0.3920944967963376</v>
      </c>
    </row>
    <row r="22" spans="1:9" ht="12.75" customHeight="1">
      <c r="A22" s="304"/>
      <c r="B22" s="307"/>
      <c r="C22" s="300"/>
      <c r="D22" s="300"/>
      <c r="E22" s="300"/>
      <c r="F22" s="300"/>
      <c r="G22" s="300"/>
      <c r="H22" s="302"/>
      <c r="I22" s="305"/>
    </row>
    <row r="23" spans="1:9" ht="12.75" customHeight="1">
      <c r="A23" s="304" t="s">
        <v>1171</v>
      </c>
      <c r="B23" s="299"/>
      <c r="C23" s="300"/>
      <c r="D23" s="300"/>
      <c r="E23" s="300"/>
      <c r="F23" s="300"/>
      <c r="G23" s="300"/>
      <c r="H23" s="302"/>
      <c r="I23" s="305"/>
    </row>
    <row r="24" spans="1:9" s="310" customFormat="1" ht="12.75" customHeight="1">
      <c r="A24" s="309" t="s">
        <v>1170</v>
      </c>
      <c r="B24" s="307">
        <v>3.11</v>
      </c>
      <c r="C24" s="301">
        <v>3.11</v>
      </c>
      <c r="D24" s="301">
        <v>3.29</v>
      </c>
      <c r="E24" s="301">
        <v>2.96</v>
      </c>
      <c r="F24" s="301">
        <v>3.24</v>
      </c>
      <c r="G24" s="301">
        <v>3.39</v>
      </c>
      <c r="H24" s="302">
        <v>3.28</v>
      </c>
      <c r="I24" s="305">
        <v>3.3749178544298273</v>
      </c>
    </row>
    <row r="25" spans="1:9" ht="12.75" customHeight="1">
      <c r="A25" s="306" t="s">
        <v>1172</v>
      </c>
      <c r="B25" s="299">
        <v>2.03</v>
      </c>
      <c r="C25" s="300">
        <v>2.15</v>
      </c>
      <c r="D25" s="300">
        <v>2.09</v>
      </c>
      <c r="E25" s="301">
        <v>2.24</v>
      </c>
      <c r="F25" s="300">
        <v>2.37</v>
      </c>
      <c r="G25" s="300">
        <v>2.24</v>
      </c>
      <c r="H25" s="302">
        <v>2.2</v>
      </c>
      <c r="I25" s="305">
        <v>2.3451027880099953</v>
      </c>
    </row>
    <row r="26" spans="1:9" ht="12.75" customHeight="1">
      <c r="A26" s="306" t="s">
        <v>1173</v>
      </c>
      <c r="B26" s="299">
        <v>1.73</v>
      </c>
      <c r="C26" s="300">
        <v>1.76</v>
      </c>
      <c r="D26" s="301">
        <v>1.78</v>
      </c>
      <c r="E26" s="300">
        <v>1.63</v>
      </c>
      <c r="F26" s="300">
        <v>1.81</v>
      </c>
      <c r="G26" s="300">
        <v>1.87</v>
      </c>
      <c r="H26" s="302">
        <v>1.88</v>
      </c>
      <c r="I26" s="305">
        <v>2.244554324607576</v>
      </c>
    </row>
    <row r="27" spans="1:9" ht="12.75" customHeight="1">
      <c r="A27" s="304" t="s">
        <v>1184</v>
      </c>
      <c r="B27" s="299"/>
      <c r="C27" s="300"/>
      <c r="D27" s="300"/>
      <c r="E27" s="300"/>
      <c r="F27" s="300"/>
      <c r="G27" s="300"/>
      <c r="H27" s="302"/>
      <c r="I27" s="305"/>
    </row>
    <row r="28" spans="1:9" ht="12.75" customHeight="1">
      <c r="A28" s="309" t="s">
        <v>1170</v>
      </c>
      <c r="B28" s="299">
        <v>9.07</v>
      </c>
      <c r="C28" s="300">
        <v>10.97</v>
      </c>
      <c r="D28" s="300">
        <v>9.11</v>
      </c>
      <c r="E28" s="300">
        <v>8.72</v>
      </c>
      <c r="F28" s="300">
        <v>8.39</v>
      </c>
      <c r="G28" s="300">
        <v>9.17</v>
      </c>
      <c r="H28" s="302">
        <v>6.95</v>
      </c>
      <c r="I28" s="305">
        <v>7.69459632504493</v>
      </c>
    </row>
    <row r="29" spans="1:9" ht="12.75" customHeight="1">
      <c r="A29" s="306" t="s">
        <v>1172</v>
      </c>
      <c r="B29" s="299">
        <v>8.28</v>
      </c>
      <c r="C29" s="300">
        <v>6.77</v>
      </c>
      <c r="D29" s="300">
        <v>6.26</v>
      </c>
      <c r="E29" s="300">
        <v>7.17</v>
      </c>
      <c r="F29" s="300">
        <v>6.42</v>
      </c>
      <c r="G29" s="300">
        <v>6.58</v>
      </c>
      <c r="H29" s="302">
        <v>6.86</v>
      </c>
      <c r="I29" s="305">
        <v>6.099673352490894</v>
      </c>
    </row>
    <row r="30" spans="1:9" ht="12.75" customHeight="1">
      <c r="A30" s="306" t="s">
        <v>1173</v>
      </c>
      <c r="B30" s="299">
        <v>6.88</v>
      </c>
      <c r="C30" s="300">
        <v>4.71</v>
      </c>
      <c r="D30" s="300">
        <v>9.13</v>
      </c>
      <c r="E30" s="300">
        <v>5.56</v>
      </c>
      <c r="F30" s="300">
        <v>7.52</v>
      </c>
      <c r="G30" s="300">
        <v>6.33</v>
      </c>
      <c r="H30" s="302">
        <v>7.55</v>
      </c>
      <c r="I30" s="305">
        <v>9.37792951307316</v>
      </c>
    </row>
    <row r="31" spans="1:9" ht="12.75" customHeight="1">
      <c r="A31" s="304"/>
      <c r="B31" s="299"/>
      <c r="C31" s="300"/>
      <c r="D31" s="300"/>
      <c r="E31" s="300"/>
      <c r="F31" s="300"/>
      <c r="G31" s="300"/>
      <c r="H31" s="302"/>
      <c r="I31" s="305"/>
    </row>
    <row r="32" spans="1:9" s="315" customFormat="1" ht="12.75" customHeight="1">
      <c r="A32" s="304" t="s">
        <v>1174</v>
      </c>
      <c r="B32" s="311"/>
      <c r="C32" s="312"/>
      <c r="D32" s="312"/>
      <c r="E32" s="312"/>
      <c r="F32" s="312"/>
      <c r="G32" s="312"/>
      <c r="H32" s="313"/>
      <c r="I32" s="314"/>
    </row>
    <row r="33" spans="1:193" s="315" customFormat="1" ht="12.75" customHeight="1">
      <c r="A33" s="309" t="s">
        <v>1170</v>
      </c>
      <c r="B33" s="307">
        <v>2.8731552240696567</v>
      </c>
      <c r="C33" s="301">
        <v>3.7220250022854673</v>
      </c>
      <c r="D33" s="301">
        <v>2.0286209029685365</v>
      </c>
      <c r="E33" s="301">
        <v>2.5288456983290297</v>
      </c>
      <c r="F33" s="316" t="s">
        <v>582</v>
      </c>
      <c r="G33" s="316" t="s">
        <v>582</v>
      </c>
      <c r="H33" s="317" t="s">
        <v>582</v>
      </c>
      <c r="I33" s="308" t="s">
        <v>582</v>
      </c>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295"/>
      <c r="AL33" s="295"/>
      <c r="AM33" s="295"/>
      <c r="AN33" s="295"/>
      <c r="AO33" s="295"/>
      <c r="AP33" s="295"/>
      <c r="AQ33" s="295"/>
      <c r="AR33" s="295"/>
      <c r="AS33" s="295"/>
      <c r="AT33" s="295"/>
      <c r="AU33" s="295"/>
      <c r="AV33" s="295"/>
      <c r="AW33" s="295"/>
      <c r="AX33" s="295"/>
      <c r="AY33" s="295"/>
      <c r="AZ33" s="295"/>
      <c r="BA33" s="295"/>
      <c r="BB33" s="295"/>
      <c r="BC33" s="295"/>
      <c r="BD33" s="295"/>
      <c r="BE33" s="295"/>
      <c r="BF33" s="295"/>
      <c r="BG33" s="295"/>
      <c r="BH33" s="295"/>
      <c r="BI33" s="295"/>
      <c r="BJ33" s="295"/>
      <c r="BK33" s="295"/>
      <c r="BL33" s="295"/>
      <c r="BM33" s="295"/>
      <c r="BN33" s="295"/>
      <c r="BO33" s="295"/>
      <c r="BP33" s="295"/>
      <c r="BQ33" s="295"/>
      <c r="BR33" s="295"/>
      <c r="BS33" s="295"/>
      <c r="BT33" s="295"/>
      <c r="BU33" s="295"/>
      <c r="BV33" s="295"/>
      <c r="BW33" s="295"/>
      <c r="BX33" s="295"/>
      <c r="BY33" s="295"/>
      <c r="BZ33" s="295"/>
      <c r="CA33" s="295"/>
      <c r="CB33" s="295"/>
      <c r="CC33" s="295"/>
      <c r="CD33" s="295"/>
      <c r="CE33" s="295"/>
      <c r="CF33" s="295"/>
      <c r="CG33" s="295"/>
      <c r="CH33" s="295"/>
      <c r="CI33" s="295"/>
      <c r="CJ33" s="295"/>
      <c r="CK33" s="295"/>
      <c r="CL33" s="295"/>
      <c r="CM33" s="295"/>
      <c r="CN33" s="295"/>
      <c r="CO33" s="295"/>
      <c r="CP33" s="295"/>
      <c r="CQ33" s="295"/>
      <c r="CR33" s="295"/>
      <c r="CS33" s="295"/>
      <c r="CT33" s="295"/>
      <c r="CU33" s="295"/>
      <c r="CV33" s="295"/>
      <c r="CW33" s="295"/>
      <c r="CX33" s="295"/>
      <c r="CY33" s="295"/>
      <c r="CZ33" s="295"/>
      <c r="DA33" s="295"/>
      <c r="DB33" s="295"/>
      <c r="DC33" s="295"/>
      <c r="DD33" s="295"/>
      <c r="DE33" s="295"/>
      <c r="DF33" s="295"/>
      <c r="DG33" s="295"/>
      <c r="DH33" s="295"/>
      <c r="DI33" s="295"/>
      <c r="DJ33" s="295"/>
      <c r="DK33" s="295"/>
      <c r="DL33" s="295"/>
      <c r="DM33" s="295"/>
      <c r="DN33" s="295"/>
      <c r="DO33" s="295"/>
      <c r="DP33" s="295"/>
      <c r="DQ33" s="295"/>
      <c r="DR33" s="295"/>
      <c r="DS33" s="295"/>
      <c r="DT33" s="295"/>
      <c r="DU33" s="295"/>
      <c r="DV33" s="295"/>
      <c r="DW33" s="295"/>
      <c r="DX33" s="295"/>
      <c r="DY33" s="295"/>
      <c r="DZ33" s="295"/>
      <c r="EA33" s="295"/>
      <c r="EB33" s="295"/>
      <c r="EC33" s="295"/>
      <c r="ED33" s="295"/>
      <c r="EE33" s="295"/>
      <c r="EF33" s="295"/>
      <c r="EG33" s="295"/>
      <c r="EH33" s="295"/>
      <c r="EI33" s="295"/>
      <c r="EJ33" s="295"/>
      <c r="EK33" s="295"/>
      <c r="EL33" s="295"/>
      <c r="EM33" s="295"/>
      <c r="EN33" s="295"/>
      <c r="EO33" s="295"/>
      <c r="EP33" s="295"/>
      <c r="EQ33" s="295"/>
      <c r="ER33" s="295"/>
      <c r="ES33" s="295"/>
      <c r="ET33" s="295"/>
      <c r="EU33" s="295"/>
      <c r="EV33" s="295"/>
      <c r="EW33" s="295"/>
      <c r="EX33" s="295"/>
      <c r="EY33" s="295"/>
      <c r="EZ33" s="295"/>
      <c r="FA33" s="295"/>
      <c r="FB33" s="295"/>
      <c r="FC33" s="295"/>
      <c r="FD33" s="295"/>
      <c r="FE33" s="295"/>
      <c r="FF33" s="295"/>
      <c r="FG33" s="295"/>
      <c r="FH33" s="295"/>
      <c r="FI33" s="295"/>
      <c r="FJ33" s="295"/>
      <c r="FK33" s="295"/>
      <c r="FL33" s="295"/>
      <c r="FM33" s="295"/>
      <c r="FN33" s="295"/>
      <c r="FO33" s="295"/>
      <c r="FP33" s="295"/>
      <c r="FQ33" s="295"/>
      <c r="FR33" s="295"/>
      <c r="FS33" s="295"/>
      <c r="FT33" s="295"/>
      <c r="FU33" s="295"/>
      <c r="FV33" s="295"/>
      <c r="FW33" s="295"/>
      <c r="FX33" s="295"/>
      <c r="FY33" s="295"/>
      <c r="FZ33" s="295"/>
      <c r="GA33" s="295"/>
      <c r="GB33" s="295"/>
      <c r="GC33" s="295"/>
      <c r="GD33" s="295"/>
      <c r="GE33" s="295"/>
      <c r="GF33" s="295"/>
      <c r="GG33" s="295"/>
      <c r="GH33" s="295"/>
      <c r="GI33" s="295"/>
      <c r="GJ33" s="295"/>
      <c r="GK33" s="295"/>
    </row>
    <row r="34" spans="1:193" s="315" customFormat="1" ht="12.75" customHeight="1">
      <c r="A34" s="306" t="s">
        <v>1172</v>
      </c>
      <c r="B34" s="307">
        <v>2.0204725605466045</v>
      </c>
      <c r="C34" s="301">
        <v>1.7133085829318162</v>
      </c>
      <c r="D34" s="301">
        <v>2.3244014073448005</v>
      </c>
      <c r="E34" s="318" t="s">
        <v>582</v>
      </c>
      <c r="F34" s="316" t="s">
        <v>582</v>
      </c>
      <c r="G34" s="316" t="s">
        <v>582</v>
      </c>
      <c r="H34" s="317" t="s">
        <v>582</v>
      </c>
      <c r="I34" s="308" t="s">
        <v>582</v>
      </c>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5"/>
      <c r="AY34" s="295"/>
      <c r="AZ34" s="295"/>
      <c r="BA34" s="295"/>
      <c r="BB34" s="295"/>
      <c r="BC34" s="295"/>
      <c r="BD34" s="295"/>
      <c r="BE34" s="295"/>
      <c r="BF34" s="295"/>
      <c r="BG34" s="295"/>
      <c r="BH34" s="295"/>
      <c r="BI34" s="295"/>
      <c r="BJ34" s="295"/>
      <c r="BK34" s="295"/>
      <c r="BL34" s="295"/>
      <c r="BM34" s="295"/>
      <c r="BN34" s="295"/>
      <c r="BO34" s="295"/>
      <c r="BP34" s="295"/>
      <c r="BQ34" s="295"/>
      <c r="BR34" s="295"/>
      <c r="BS34" s="295"/>
      <c r="BT34" s="295"/>
      <c r="BU34" s="295"/>
      <c r="BV34" s="295"/>
      <c r="BW34" s="295"/>
      <c r="BX34" s="295"/>
      <c r="BY34" s="295"/>
      <c r="BZ34" s="295"/>
      <c r="CA34" s="295"/>
      <c r="CB34" s="295"/>
      <c r="CC34" s="295"/>
      <c r="CD34" s="295"/>
      <c r="CE34" s="295"/>
      <c r="CF34" s="295"/>
      <c r="CG34" s="295"/>
      <c r="CH34" s="295"/>
      <c r="CI34" s="295"/>
      <c r="CJ34" s="295"/>
      <c r="CK34" s="295"/>
      <c r="CL34" s="295"/>
      <c r="CM34" s="295"/>
      <c r="CN34" s="295"/>
      <c r="CO34" s="295"/>
      <c r="CP34" s="295"/>
      <c r="CQ34" s="295"/>
      <c r="CR34" s="295"/>
      <c r="CS34" s="295"/>
      <c r="CT34" s="295"/>
      <c r="CU34" s="295"/>
      <c r="CV34" s="295"/>
      <c r="CW34" s="295"/>
      <c r="CX34" s="295"/>
      <c r="CY34" s="295"/>
      <c r="CZ34" s="295"/>
      <c r="DA34" s="295"/>
      <c r="DB34" s="295"/>
      <c r="DC34" s="295"/>
      <c r="DD34" s="295"/>
      <c r="DE34" s="295"/>
      <c r="DF34" s="295"/>
      <c r="DG34" s="295"/>
      <c r="DH34" s="295"/>
      <c r="DI34" s="295"/>
      <c r="DJ34" s="295"/>
      <c r="DK34" s="295"/>
      <c r="DL34" s="295"/>
      <c r="DM34" s="295"/>
      <c r="DN34" s="295"/>
      <c r="DO34" s="295"/>
      <c r="DP34" s="295"/>
      <c r="DQ34" s="295"/>
      <c r="DR34" s="295"/>
      <c r="DS34" s="295"/>
      <c r="DT34" s="295"/>
      <c r="DU34" s="295"/>
      <c r="DV34" s="295"/>
      <c r="DW34" s="295"/>
      <c r="DX34" s="295"/>
      <c r="DY34" s="295"/>
      <c r="DZ34" s="295"/>
      <c r="EA34" s="295"/>
      <c r="EB34" s="295"/>
      <c r="EC34" s="295"/>
      <c r="ED34" s="295"/>
      <c r="EE34" s="295"/>
      <c r="EF34" s="295"/>
      <c r="EG34" s="295"/>
      <c r="EH34" s="295"/>
      <c r="EI34" s="295"/>
      <c r="EJ34" s="295"/>
      <c r="EK34" s="295"/>
      <c r="EL34" s="295"/>
      <c r="EM34" s="295"/>
      <c r="EN34" s="295"/>
      <c r="EO34" s="295"/>
      <c r="EP34" s="295"/>
      <c r="EQ34" s="295"/>
      <c r="ER34" s="295"/>
      <c r="ES34" s="295"/>
      <c r="ET34" s="295"/>
      <c r="EU34" s="295"/>
      <c r="EV34" s="295"/>
      <c r="EW34" s="295"/>
      <c r="EX34" s="295"/>
      <c r="EY34" s="295"/>
      <c r="EZ34" s="295"/>
      <c r="FA34" s="295"/>
      <c r="FB34" s="295"/>
      <c r="FC34" s="295"/>
      <c r="FD34" s="295"/>
      <c r="FE34" s="295"/>
      <c r="FF34" s="295"/>
      <c r="FG34" s="295"/>
      <c r="FH34" s="295"/>
      <c r="FI34" s="295"/>
      <c r="FJ34" s="295"/>
      <c r="FK34" s="295"/>
      <c r="FL34" s="295"/>
      <c r="FM34" s="295"/>
      <c r="FN34" s="295"/>
      <c r="FO34" s="295"/>
      <c r="FP34" s="295"/>
      <c r="FQ34" s="295"/>
      <c r="FR34" s="295"/>
      <c r="FS34" s="295"/>
      <c r="FT34" s="295"/>
      <c r="FU34" s="295"/>
      <c r="FV34" s="295"/>
      <c r="FW34" s="295"/>
      <c r="FX34" s="295"/>
      <c r="FY34" s="295"/>
      <c r="FZ34" s="295"/>
      <c r="GA34" s="295"/>
      <c r="GB34" s="295"/>
      <c r="GC34" s="295"/>
      <c r="GD34" s="295"/>
      <c r="GE34" s="295"/>
      <c r="GF34" s="295"/>
      <c r="GG34" s="295"/>
      <c r="GH34" s="295"/>
      <c r="GI34" s="295"/>
      <c r="GJ34" s="295"/>
      <c r="GK34" s="295"/>
    </row>
    <row r="35" spans="1:193" s="315" customFormat="1" ht="12">
      <c r="A35" s="306" t="s">
        <v>1173</v>
      </c>
      <c r="B35" s="307">
        <v>0.8472725397740577</v>
      </c>
      <c r="C35" s="301">
        <v>0.8644058606004146</v>
      </c>
      <c r="D35" s="301">
        <v>1.2035889257473675</v>
      </c>
      <c r="E35" s="318" t="s">
        <v>582</v>
      </c>
      <c r="F35" s="316" t="s">
        <v>582</v>
      </c>
      <c r="G35" s="316" t="s">
        <v>582</v>
      </c>
      <c r="H35" s="317" t="s">
        <v>582</v>
      </c>
      <c r="I35" s="308" t="s">
        <v>582</v>
      </c>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M35" s="295"/>
      <c r="AN35" s="295"/>
      <c r="AO35" s="295"/>
      <c r="AP35" s="295"/>
      <c r="AQ35" s="295"/>
      <c r="AR35" s="295"/>
      <c r="AS35" s="295"/>
      <c r="AT35" s="295"/>
      <c r="AU35" s="295"/>
      <c r="AV35" s="295"/>
      <c r="AW35" s="295"/>
      <c r="AX35" s="295"/>
      <c r="AY35" s="295"/>
      <c r="AZ35" s="295"/>
      <c r="BA35" s="295"/>
      <c r="BB35" s="295"/>
      <c r="BC35" s="295"/>
      <c r="BD35" s="295"/>
      <c r="BE35" s="295"/>
      <c r="BF35" s="295"/>
      <c r="BG35" s="295"/>
      <c r="BH35" s="295"/>
      <c r="BI35" s="295"/>
      <c r="BJ35" s="295"/>
      <c r="BK35" s="295"/>
      <c r="BL35" s="295"/>
      <c r="BM35" s="295"/>
      <c r="BN35" s="295"/>
      <c r="BO35" s="295"/>
      <c r="BP35" s="295"/>
      <c r="BQ35" s="295"/>
      <c r="BR35" s="295"/>
      <c r="BS35" s="295"/>
      <c r="BT35" s="295"/>
      <c r="BU35" s="295"/>
      <c r="BV35" s="295"/>
      <c r="BW35" s="295"/>
      <c r="BX35" s="295"/>
      <c r="BY35" s="295"/>
      <c r="BZ35" s="295"/>
      <c r="CA35" s="295"/>
      <c r="CB35" s="295"/>
      <c r="CC35" s="295"/>
      <c r="CD35" s="295"/>
      <c r="CE35" s="295"/>
      <c r="CF35" s="295"/>
      <c r="CG35" s="295"/>
      <c r="CH35" s="295"/>
      <c r="CI35" s="295"/>
      <c r="CJ35" s="295"/>
      <c r="CK35" s="295"/>
      <c r="CL35" s="295"/>
      <c r="CM35" s="295"/>
      <c r="CN35" s="295"/>
      <c r="CO35" s="295"/>
      <c r="CP35" s="295"/>
      <c r="CQ35" s="295"/>
      <c r="CR35" s="295"/>
      <c r="CS35" s="295"/>
      <c r="CT35" s="295"/>
      <c r="CU35" s="295"/>
      <c r="CV35" s="295"/>
      <c r="CW35" s="295"/>
      <c r="CX35" s="295"/>
      <c r="CY35" s="295"/>
      <c r="CZ35" s="295"/>
      <c r="DA35" s="295"/>
      <c r="DB35" s="295"/>
      <c r="DC35" s="295"/>
      <c r="DD35" s="295"/>
      <c r="DE35" s="295"/>
      <c r="DF35" s="295"/>
      <c r="DG35" s="295"/>
      <c r="DH35" s="295"/>
      <c r="DI35" s="295"/>
      <c r="DJ35" s="295"/>
      <c r="DK35" s="295"/>
      <c r="DL35" s="295"/>
      <c r="DM35" s="295"/>
      <c r="DN35" s="295"/>
      <c r="DO35" s="295"/>
      <c r="DP35" s="295"/>
      <c r="DQ35" s="295"/>
      <c r="DR35" s="295"/>
      <c r="DS35" s="295"/>
      <c r="DT35" s="295"/>
      <c r="DU35" s="295"/>
      <c r="DV35" s="295"/>
      <c r="DW35" s="295"/>
      <c r="DX35" s="295"/>
      <c r="DY35" s="295"/>
      <c r="DZ35" s="295"/>
      <c r="EA35" s="295"/>
      <c r="EB35" s="295"/>
      <c r="EC35" s="295"/>
      <c r="ED35" s="295"/>
      <c r="EE35" s="295"/>
      <c r="EF35" s="295"/>
      <c r="EG35" s="295"/>
      <c r="EH35" s="295"/>
      <c r="EI35" s="295"/>
      <c r="EJ35" s="295"/>
      <c r="EK35" s="295"/>
      <c r="EL35" s="295"/>
      <c r="EM35" s="295"/>
      <c r="EN35" s="295"/>
      <c r="EO35" s="295"/>
      <c r="EP35" s="295"/>
      <c r="EQ35" s="295"/>
      <c r="ER35" s="295"/>
      <c r="ES35" s="295"/>
      <c r="ET35" s="295"/>
      <c r="EU35" s="295"/>
      <c r="EV35" s="295"/>
      <c r="EW35" s="295"/>
      <c r="EX35" s="295"/>
      <c r="EY35" s="295"/>
      <c r="EZ35" s="295"/>
      <c r="FA35" s="295"/>
      <c r="FB35" s="295"/>
      <c r="FC35" s="295"/>
      <c r="FD35" s="295"/>
      <c r="FE35" s="295"/>
      <c r="FF35" s="295"/>
      <c r="FG35" s="295"/>
      <c r="FH35" s="295"/>
      <c r="FI35" s="295"/>
      <c r="FJ35" s="295"/>
      <c r="FK35" s="295"/>
      <c r="FL35" s="295"/>
      <c r="FM35" s="295"/>
      <c r="FN35" s="295"/>
      <c r="FO35" s="295"/>
      <c r="FP35" s="295"/>
      <c r="FQ35" s="295"/>
      <c r="FR35" s="295"/>
      <c r="FS35" s="295"/>
      <c r="FT35" s="295"/>
      <c r="FU35" s="295"/>
      <c r="FV35" s="295"/>
      <c r="FW35" s="295"/>
      <c r="FX35" s="295"/>
      <c r="FY35" s="295"/>
      <c r="FZ35" s="295"/>
      <c r="GA35" s="295"/>
      <c r="GB35" s="295"/>
      <c r="GC35" s="295"/>
      <c r="GD35" s="295"/>
      <c r="GE35" s="295"/>
      <c r="GF35" s="295"/>
      <c r="GG35" s="295"/>
      <c r="GH35" s="295"/>
      <c r="GI35" s="295"/>
      <c r="GJ35" s="295"/>
      <c r="GK35" s="295"/>
    </row>
    <row r="36" spans="1:9" ht="12.75" customHeight="1">
      <c r="A36" s="304"/>
      <c r="B36" s="299"/>
      <c r="C36" s="300"/>
      <c r="D36" s="300"/>
      <c r="E36" s="300"/>
      <c r="F36" s="300"/>
      <c r="G36" s="300"/>
      <c r="H36" s="317"/>
      <c r="I36" s="308"/>
    </row>
    <row r="37" spans="1:9" ht="12.75" customHeight="1">
      <c r="A37" s="304" t="s">
        <v>1175</v>
      </c>
      <c r="B37" s="299">
        <v>2.57</v>
      </c>
      <c r="C37" s="300">
        <v>2.46</v>
      </c>
      <c r="D37" s="300">
        <v>2.41</v>
      </c>
      <c r="E37" s="300">
        <v>2.69</v>
      </c>
      <c r="F37" s="318">
        <v>2.3</v>
      </c>
      <c r="G37" s="316" t="s">
        <v>582</v>
      </c>
      <c r="H37" s="317" t="s">
        <v>582</v>
      </c>
      <c r="I37" s="308" t="s">
        <v>582</v>
      </c>
    </row>
    <row r="38" spans="1:9" ht="12.75" customHeight="1">
      <c r="A38" s="304"/>
      <c r="B38" s="299"/>
      <c r="C38" s="300"/>
      <c r="D38" s="300"/>
      <c r="E38" s="300"/>
      <c r="F38" s="300"/>
      <c r="G38" s="300"/>
      <c r="H38" s="302"/>
      <c r="I38" s="305"/>
    </row>
    <row r="39" spans="1:9" ht="12.75" customHeight="1">
      <c r="A39" s="298" t="s">
        <v>1176</v>
      </c>
      <c r="B39" s="299"/>
      <c r="C39" s="300"/>
      <c r="D39" s="300"/>
      <c r="E39" s="300"/>
      <c r="F39" s="300"/>
      <c r="G39" s="300"/>
      <c r="H39" s="302"/>
      <c r="I39" s="305"/>
    </row>
    <row r="40" spans="1:9" ht="12.75" customHeight="1">
      <c r="A40" s="304" t="s">
        <v>1181</v>
      </c>
      <c r="B40" s="299"/>
      <c r="C40" s="300"/>
      <c r="D40" s="300"/>
      <c r="E40" s="300"/>
      <c r="F40" s="300"/>
      <c r="G40" s="300"/>
      <c r="H40" s="302"/>
      <c r="I40" s="305"/>
    </row>
    <row r="41" spans="1:9" ht="12.75" customHeight="1">
      <c r="A41" s="304" t="s">
        <v>1177</v>
      </c>
      <c r="B41" s="299"/>
      <c r="C41" s="300"/>
      <c r="D41" s="300"/>
      <c r="E41" s="300"/>
      <c r="F41" s="300"/>
      <c r="G41" s="300"/>
      <c r="H41" s="302"/>
      <c r="I41" s="305"/>
    </row>
    <row r="42" spans="1:9" ht="12.75" customHeight="1">
      <c r="A42" s="309" t="s">
        <v>1170</v>
      </c>
      <c r="B42" s="307">
        <v>12.76</v>
      </c>
      <c r="C42" s="300">
        <v>13.23</v>
      </c>
      <c r="D42" s="300">
        <v>12.67</v>
      </c>
      <c r="E42" s="300">
        <v>12.16</v>
      </c>
      <c r="F42" s="300">
        <v>10.89</v>
      </c>
      <c r="G42" s="301">
        <v>11.3</v>
      </c>
      <c r="H42" s="302">
        <v>11.01</v>
      </c>
      <c r="I42" s="305">
        <v>9.744483040030161</v>
      </c>
    </row>
    <row r="43" spans="1:9" ht="12.75" customHeight="1">
      <c r="A43" s="306" t="s">
        <v>1172</v>
      </c>
      <c r="B43" s="299">
        <v>9.74</v>
      </c>
      <c r="C43" s="300">
        <v>9.37</v>
      </c>
      <c r="D43" s="300">
        <v>8.94</v>
      </c>
      <c r="E43" s="300">
        <v>8.24</v>
      </c>
      <c r="F43" s="300">
        <v>7.57</v>
      </c>
      <c r="G43" s="301">
        <v>8.42</v>
      </c>
      <c r="H43" s="302">
        <v>8.48</v>
      </c>
      <c r="I43" s="305">
        <v>7.682440733772724</v>
      </c>
    </row>
    <row r="44" spans="1:9" ht="12.75" customHeight="1">
      <c r="A44" s="306" t="s">
        <v>1173</v>
      </c>
      <c r="B44" s="307">
        <v>10.07</v>
      </c>
      <c r="C44" s="300">
        <v>10.81</v>
      </c>
      <c r="D44" s="300">
        <v>10.36</v>
      </c>
      <c r="E44" s="300">
        <v>10.75</v>
      </c>
      <c r="F44" s="300">
        <v>8.63</v>
      </c>
      <c r="G44" s="300">
        <v>10.23</v>
      </c>
      <c r="H44" s="302">
        <v>8.87</v>
      </c>
      <c r="I44" s="305">
        <v>8.33003503494774</v>
      </c>
    </row>
    <row r="45" spans="1:9" ht="12.75" customHeight="1">
      <c r="A45" s="304"/>
      <c r="B45" s="307"/>
      <c r="C45" s="300"/>
      <c r="D45" s="300"/>
      <c r="E45" s="300"/>
      <c r="F45" s="300"/>
      <c r="G45" s="300"/>
      <c r="H45" s="302"/>
      <c r="I45" s="305"/>
    </row>
    <row r="46" spans="1:9" ht="12.75" customHeight="1">
      <c r="A46" s="304" t="s">
        <v>1178</v>
      </c>
      <c r="B46" s="307"/>
      <c r="C46" s="300"/>
      <c r="D46" s="300"/>
      <c r="E46" s="300"/>
      <c r="F46" s="300"/>
      <c r="G46" s="300"/>
      <c r="H46" s="302"/>
      <c r="I46" s="305"/>
    </row>
    <row r="47" spans="1:9" ht="12.75" customHeight="1">
      <c r="A47" s="309" t="s">
        <v>1170</v>
      </c>
      <c r="B47" s="307">
        <v>1.746</v>
      </c>
      <c r="C47" s="301">
        <v>1.737</v>
      </c>
      <c r="D47" s="301">
        <v>1.738</v>
      </c>
      <c r="E47" s="301">
        <v>1.827</v>
      </c>
      <c r="F47" s="300">
        <v>1.92</v>
      </c>
      <c r="G47" s="300">
        <v>1.94</v>
      </c>
      <c r="H47" s="302">
        <v>1.98</v>
      </c>
      <c r="I47" s="305">
        <v>2.084</v>
      </c>
    </row>
    <row r="48" spans="1:9" ht="12.75" customHeight="1">
      <c r="A48" s="306" t="s">
        <v>1172</v>
      </c>
      <c r="B48" s="307">
        <v>0.851</v>
      </c>
      <c r="C48" s="301">
        <v>0.89</v>
      </c>
      <c r="D48" s="301">
        <v>0.926</v>
      </c>
      <c r="E48" s="301">
        <v>0.961</v>
      </c>
      <c r="F48" s="300">
        <v>1.01</v>
      </c>
      <c r="G48" s="300">
        <v>1.06</v>
      </c>
      <c r="H48" s="302">
        <v>1.12</v>
      </c>
      <c r="I48" s="305">
        <v>1.18</v>
      </c>
    </row>
    <row r="49" spans="1:9" ht="12.75" customHeight="1">
      <c r="A49" s="306" t="s">
        <v>1173</v>
      </c>
      <c r="B49" s="307">
        <v>0.452</v>
      </c>
      <c r="C49" s="301">
        <v>0.505</v>
      </c>
      <c r="D49" s="301">
        <v>0.473</v>
      </c>
      <c r="E49" s="301">
        <v>0.498</v>
      </c>
      <c r="F49" s="300">
        <v>0.52</v>
      </c>
      <c r="G49" s="300">
        <v>0.57</v>
      </c>
      <c r="H49" s="302">
        <v>0.64</v>
      </c>
      <c r="I49" s="305">
        <v>0.795</v>
      </c>
    </row>
    <row r="50" spans="1:9" ht="12.75" customHeight="1">
      <c r="A50" s="304"/>
      <c r="B50" s="299"/>
      <c r="C50" s="300"/>
      <c r="D50" s="300"/>
      <c r="E50" s="300"/>
      <c r="F50" s="300"/>
      <c r="G50" s="300"/>
      <c r="H50" s="302"/>
      <c r="I50" s="305"/>
    </row>
    <row r="51" spans="1:9" ht="12.75" customHeight="1">
      <c r="A51" s="304" t="s">
        <v>1179</v>
      </c>
      <c r="B51" s="299"/>
      <c r="C51" s="300"/>
      <c r="D51" s="300"/>
      <c r="E51" s="300"/>
      <c r="F51" s="300"/>
      <c r="G51" s="300"/>
      <c r="H51" s="302"/>
      <c r="I51" s="305"/>
    </row>
    <row r="52" spans="1:9" ht="12.75" customHeight="1">
      <c r="A52" s="309" t="s">
        <v>1170</v>
      </c>
      <c r="B52" s="299">
        <v>4.54</v>
      </c>
      <c r="C52" s="300">
        <v>5.42</v>
      </c>
      <c r="D52" s="300">
        <v>4.11</v>
      </c>
      <c r="E52" s="300">
        <v>4.08</v>
      </c>
      <c r="F52" s="300">
        <v>3.66</v>
      </c>
      <c r="G52" s="300">
        <v>3.82</v>
      </c>
      <c r="H52" s="302">
        <v>3.05</v>
      </c>
      <c r="I52" s="305">
        <v>3.01</v>
      </c>
    </row>
    <row r="53" spans="1:9" ht="12.75" customHeight="1">
      <c r="A53" s="319" t="s">
        <v>1172</v>
      </c>
      <c r="B53" s="320" t="s">
        <v>582</v>
      </c>
      <c r="C53" s="321" t="s">
        <v>582</v>
      </c>
      <c r="D53" s="322" t="s">
        <v>582</v>
      </c>
      <c r="E53" s="322" t="s">
        <v>582</v>
      </c>
      <c r="F53" s="322" t="s">
        <v>582</v>
      </c>
      <c r="G53" s="322" t="s">
        <v>582</v>
      </c>
      <c r="H53" s="323" t="s">
        <v>582</v>
      </c>
      <c r="I53" s="324" t="s">
        <v>582</v>
      </c>
    </row>
    <row r="54" ht="9" customHeight="1"/>
    <row r="55" ht="12.75" customHeight="1"/>
    <row r="56" spans="1:9" ht="35.25" customHeight="1">
      <c r="A56" s="1682" t="s">
        <v>387</v>
      </c>
      <c r="B56" s="1683"/>
      <c r="C56" s="1683"/>
      <c r="D56" s="1683"/>
      <c r="E56" s="1683"/>
      <c r="F56" s="1683"/>
      <c r="G56" s="1683"/>
      <c r="H56" s="1683"/>
      <c r="I56" s="1683"/>
    </row>
    <row r="57" spans="1:9" ht="63.75" customHeight="1">
      <c r="A57" s="1682" t="s">
        <v>388</v>
      </c>
      <c r="B57" s="1684"/>
      <c r="C57" s="1684"/>
      <c r="D57" s="1684"/>
      <c r="E57" s="1684"/>
      <c r="F57" s="1684"/>
      <c r="G57" s="1684"/>
      <c r="H57" s="1684"/>
      <c r="I57" s="1684"/>
    </row>
    <row r="58" spans="1:9" ht="30" customHeight="1">
      <c r="A58" s="1685" t="s">
        <v>389</v>
      </c>
      <c r="B58" s="1684"/>
      <c r="C58" s="1684"/>
      <c r="D58" s="1684"/>
      <c r="E58" s="1684"/>
      <c r="F58" s="1684"/>
      <c r="G58" s="1684"/>
      <c r="H58" s="1684"/>
      <c r="I58" s="1684"/>
    </row>
    <row r="59" ht="16.5" customHeight="1">
      <c r="A59" s="1535" t="s">
        <v>390</v>
      </c>
    </row>
    <row r="61" ht="12">
      <c r="A61" s="1536" t="s">
        <v>627</v>
      </c>
    </row>
  </sheetData>
  <mergeCells count="3">
    <mergeCell ref="A56:I56"/>
    <mergeCell ref="A57:I57"/>
    <mergeCell ref="A58:I58"/>
  </mergeCells>
  <printOptions horizontalCentered="1"/>
  <pageMargins left="0.984251968503937" right="0.5905511811023623" top="0.7874015748031497" bottom="0.7874015748031497" header="0.1968503937007874" footer="0.1968503937007874"/>
  <pageSetup horizontalDpi="300" verticalDpi="300" orientation="portrait" paperSize="9" scale="68" r:id="rId1"/>
  <colBreaks count="1" manualBreakCount="1">
    <brk id="9" max="62" man="1"/>
  </colBreaks>
</worksheet>
</file>

<file path=xl/worksheets/sheet23.xml><?xml version="1.0" encoding="utf-8"?>
<worksheet xmlns="http://schemas.openxmlformats.org/spreadsheetml/2006/main" xmlns:r="http://schemas.openxmlformats.org/officeDocument/2006/relationships">
  <dimension ref="A1:BU102"/>
  <sheetViews>
    <sheetView view="pageBreakPreview" zoomScale="75" zoomScaleSheetLayoutView="75" workbookViewId="0" topLeftCell="A1">
      <selection activeCell="A41" sqref="A41"/>
    </sheetView>
  </sheetViews>
  <sheetFormatPr defaultColWidth="9.00390625" defaultRowHeight="12.75"/>
  <cols>
    <col min="1" max="1" width="17.625" style="44" customWidth="1"/>
    <col min="2" max="13" width="10.625" style="44" customWidth="1"/>
    <col min="14" max="16384" width="9.125" style="44" customWidth="1"/>
  </cols>
  <sheetData>
    <row r="1" spans="1:73" ht="30.75" customHeight="1">
      <c r="A1" s="1686" t="s">
        <v>399</v>
      </c>
      <c r="B1" s="1686"/>
      <c r="C1" s="1686"/>
      <c r="D1" s="1686"/>
      <c r="E1" s="1686"/>
      <c r="F1" s="1686"/>
      <c r="G1" s="1686"/>
      <c r="H1" s="99"/>
      <c r="I1" s="99"/>
      <c r="J1" s="99"/>
      <c r="K1" s="101"/>
      <c r="L1" s="101"/>
      <c r="M1" s="101"/>
      <c r="N1" s="43"/>
      <c r="P1" s="45"/>
      <c r="Q1" s="46"/>
      <c r="R1" s="47"/>
      <c r="S1" s="47"/>
      <c r="T1" s="47"/>
      <c r="U1" s="46"/>
      <c r="V1" s="46"/>
      <c r="W1" s="46"/>
      <c r="X1" s="46"/>
      <c r="Y1" s="46"/>
      <c r="Z1" s="46"/>
      <c r="AA1" s="46"/>
      <c r="AB1" s="46"/>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row>
    <row r="2" spans="1:15" ht="9" customHeight="1">
      <c r="A2" s="49"/>
      <c r="B2" s="50"/>
      <c r="C2" s="51"/>
      <c r="D2" s="52"/>
      <c r="E2" s="52"/>
      <c r="F2" s="52"/>
      <c r="G2" s="104"/>
      <c r="H2" s="104"/>
      <c r="I2" s="52"/>
      <c r="J2" s="52"/>
      <c r="K2" s="52"/>
      <c r="L2" s="52"/>
      <c r="M2" s="52"/>
      <c r="N2" s="52"/>
      <c r="O2" s="52"/>
    </row>
    <row r="3" spans="1:13" ht="12.75">
      <c r="A3" s="53" t="s">
        <v>626</v>
      </c>
      <c r="B3" s="54" t="s">
        <v>580</v>
      </c>
      <c r="C3" s="55" t="s">
        <v>639</v>
      </c>
      <c r="D3" s="55" t="s">
        <v>640</v>
      </c>
      <c r="E3" s="55" t="s">
        <v>641</v>
      </c>
      <c r="F3" s="56" t="s">
        <v>638</v>
      </c>
      <c r="G3" s="105" t="s">
        <v>581</v>
      </c>
      <c r="H3" s="106" t="s">
        <v>631</v>
      </c>
      <c r="I3" s="97" t="s">
        <v>632</v>
      </c>
      <c r="J3" s="97" t="s">
        <v>633</v>
      </c>
      <c r="K3" s="97" t="s">
        <v>634</v>
      </c>
      <c r="L3" s="97" t="s">
        <v>635</v>
      </c>
      <c r="M3" s="98" t="s">
        <v>636</v>
      </c>
    </row>
    <row r="4" spans="1:13" ht="12.75">
      <c r="A4" s="57" t="s">
        <v>614</v>
      </c>
      <c r="B4" s="58">
        <v>0.6466666666666666</v>
      </c>
      <c r="C4" s="59"/>
      <c r="D4" s="59"/>
      <c r="E4" s="59"/>
      <c r="F4" s="59"/>
      <c r="G4" s="59"/>
      <c r="H4" s="93"/>
      <c r="I4" s="128"/>
      <c r="J4" s="128"/>
      <c r="K4" s="128"/>
      <c r="L4" s="128"/>
      <c r="M4" s="129"/>
    </row>
    <row r="5" spans="1:13" ht="12.75">
      <c r="A5" s="57" t="s">
        <v>615</v>
      </c>
      <c r="B5" s="61">
        <v>1.2939924777777723</v>
      </c>
      <c r="C5" s="59">
        <v>0.6431666666666667</v>
      </c>
      <c r="D5" s="59"/>
      <c r="E5" s="59"/>
      <c r="F5" s="59"/>
      <c r="G5" s="59"/>
      <c r="H5" s="93"/>
      <c r="I5" s="93"/>
      <c r="J5" s="93"/>
      <c r="K5" s="93"/>
      <c r="L5" s="93"/>
      <c r="M5" s="130"/>
    </row>
    <row r="6" spans="1:13" ht="12.75">
      <c r="A6" s="57" t="s">
        <v>616</v>
      </c>
      <c r="B6" s="61">
        <v>1.976376340436392</v>
      </c>
      <c r="C6" s="59">
        <v>1.3211661327777735</v>
      </c>
      <c r="D6" s="59">
        <v>0.6736666666666666</v>
      </c>
      <c r="E6" s="59"/>
      <c r="F6" s="59"/>
      <c r="G6" s="59"/>
      <c r="H6" s="93"/>
      <c r="I6" s="93"/>
      <c r="J6" s="93"/>
      <c r="K6" s="93"/>
      <c r="L6" s="93"/>
      <c r="M6" s="130"/>
    </row>
    <row r="7" spans="1:13" ht="12.75">
      <c r="A7" s="57" t="s">
        <v>617</v>
      </c>
      <c r="B7" s="61">
        <v>2.7679679617790276</v>
      </c>
      <c r="C7" s="59">
        <v>2.107671684883461</v>
      </c>
      <c r="D7" s="59">
        <v>1.455146004166652</v>
      </c>
      <c r="E7" s="59">
        <v>0.77625</v>
      </c>
      <c r="F7" s="59"/>
      <c r="G7" s="59"/>
      <c r="H7" s="93"/>
      <c r="I7" s="93"/>
      <c r="J7" s="93"/>
      <c r="K7" s="93"/>
      <c r="L7" s="93"/>
      <c r="M7" s="130"/>
    </row>
    <row r="8" spans="1:13" ht="12.75">
      <c r="A8" s="57" t="s">
        <v>618</v>
      </c>
      <c r="B8" s="61">
        <v>3.4910262563634387</v>
      </c>
      <c r="C8" s="59">
        <v>2.8260842449130186</v>
      </c>
      <c r="D8" s="59">
        <v>2.1689675022609656</v>
      </c>
      <c r="E8" s="59">
        <v>1.4852948989583226</v>
      </c>
      <c r="F8" s="59">
        <v>0.7035833333333333</v>
      </c>
      <c r="G8" s="59"/>
      <c r="H8" s="93"/>
      <c r="I8" s="93"/>
      <c r="J8" s="93"/>
      <c r="K8" s="93"/>
      <c r="L8" s="93"/>
      <c r="M8" s="130"/>
    </row>
    <row r="9" spans="1:13" ht="12.75">
      <c r="A9" s="57" t="s">
        <v>619</v>
      </c>
      <c r="B9" s="61">
        <v>4.250736631607022</v>
      </c>
      <c r="C9" s="59">
        <v>3.580913391674212</v>
      </c>
      <c r="D9" s="59">
        <v>2.9189728645338198</v>
      </c>
      <c r="E9" s="59">
        <v>2.2302815345957683</v>
      </c>
      <c r="F9" s="59">
        <v>1.4428315546527903</v>
      </c>
      <c r="G9" s="59">
        <v>0.7340833333333333</v>
      </c>
      <c r="H9" s="93"/>
      <c r="I9" s="93"/>
      <c r="J9" s="93"/>
      <c r="K9" s="93"/>
      <c r="L9" s="93"/>
      <c r="M9" s="130"/>
    </row>
    <row r="10" spans="1:13" ht="12.75">
      <c r="A10" s="57" t="s">
        <v>620</v>
      </c>
      <c r="B10" s="61">
        <v>4.885102364010341</v>
      </c>
      <c r="C10" s="59">
        <v>4.211203249662532</v>
      </c>
      <c r="D10" s="59">
        <v>3.5452348144144885</v>
      </c>
      <c r="E10" s="59">
        <v>2.8523527977337704</v>
      </c>
      <c r="F10" s="59">
        <v>2.0601111846628495</v>
      </c>
      <c r="G10" s="59">
        <v>1.3470502304166576</v>
      </c>
      <c r="H10" s="93">
        <v>0.6084999999999999</v>
      </c>
      <c r="I10" s="93"/>
      <c r="J10" s="93"/>
      <c r="K10" s="93"/>
      <c r="L10" s="93"/>
      <c r="M10" s="130"/>
    </row>
    <row r="11" spans="1:13" ht="12.75">
      <c r="A11" s="57" t="s">
        <v>621</v>
      </c>
      <c r="B11" s="61">
        <v>5.5135389356747</v>
      </c>
      <c r="C11" s="59">
        <v>4.835602042466758</v>
      </c>
      <c r="D11" s="59">
        <v>4.165643346344194</v>
      </c>
      <c r="E11" s="59">
        <v>3.468609811580192</v>
      </c>
      <c r="F11" s="59">
        <v>2.6716213508442888</v>
      </c>
      <c r="G11" s="59">
        <v>1.9542879730472418</v>
      </c>
      <c r="H11" s="93">
        <v>1.2113125958333137</v>
      </c>
      <c r="I11" s="93">
        <v>0.5991666666666667</v>
      </c>
      <c r="J11" s="93"/>
      <c r="K11" s="93"/>
      <c r="L11" s="93"/>
      <c r="M11" s="130"/>
    </row>
    <row r="12" spans="1:13" ht="12.75">
      <c r="A12" s="57" t="s">
        <v>622</v>
      </c>
      <c r="B12" s="61">
        <v>6.106085384747639</v>
      </c>
      <c r="C12" s="59">
        <v>5.42434131093692</v>
      </c>
      <c r="D12" s="59">
        <v>4.750620238436709</v>
      </c>
      <c r="E12" s="59">
        <v>4.0496722795137385</v>
      </c>
      <c r="F12" s="59">
        <v>3.248208064413749</v>
      </c>
      <c r="G12" s="59">
        <v>2.526846261922544</v>
      </c>
      <c r="H12" s="93">
        <v>1.7796984588194231</v>
      </c>
      <c r="I12" s="93">
        <v>1.1641148201388951</v>
      </c>
      <c r="J12" s="93">
        <v>0.5615833333333333</v>
      </c>
      <c r="K12" s="93"/>
      <c r="L12" s="93"/>
      <c r="M12" s="130"/>
    </row>
    <row r="13" spans="1:13" ht="12.75">
      <c r="A13" s="57" t="s">
        <v>623</v>
      </c>
      <c r="B13" s="61">
        <v>6.7174522873652</v>
      </c>
      <c r="C13" s="59">
        <v>6.031780109324902</v>
      </c>
      <c r="D13" s="59">
        <v>5.354177159891549</v>
      </c>
      <c r="E13" s="59">
        <v>4.6491904469141865</v>
      </c>
      <c r="F13" s="59">
        <v>3.8431083185911374</v>
      </c>
      <c r="G13" s="59">
        <v>3.1175901406266915</v>
      </c>
      <c r="H13" s="93">
        <v>2.3661373870909497</v>
      </c>
      <c r="I13" s="93">
        <v>1.747006850406252</v>
      </c>
      <c r="J13" s="93">
        <v>1.141003670082985</v>
      </c>
      <c r="K13" s="93">
        <v>0.5761845801781496</v>
      </c>
      <c r="L13" s="93"/>
      <c r="M13" s="130"/>
    </row>
    <row r="14" spans="1:13" ht="12.75">
      <c r="A14" s="57" t="s">
        <v>624</v>
      </c>
      <c r="B14" s="61">
        <v>7.493149091306206</v>
      </c>
      <c r="C14" s="59">
        <v>6.802492970099561</v>
      </c>
      <c r="D14" s="59">
        <v>6.1199647302760285</v>
      </c>
      <c r="E14" s="59">
        <v>5.409853682634025</v>
      </c>
      <c r="F14" s="59">
        <v>4.597912387724334</v>
      </c>
      <c r="G14" s="59">
        <v>3.8671206381013956</v>
      </c>
      <c r="H14" s="93">
        <v>3.1102058023407153</v>
      </c>
      <c r="I14" s="93">
        <v>2.486574993505264</v>
      </c>
      <c r="J14" s="93">
        <v>1.876166959804415</v>
      </c>
      <c r="K14" s="93">
        <v>1.307242371188222</v>
      </c>
      <c r="L14" s="93">
        <v>0.7268696799959508</v>
      </c>
      <c r="M14" s="130"/>
    </row>
    <row r="15" spans="1:13" ht="12.75">
      <c r="A15" s="57" t="s">
        <v>625</v>
      </c>
      <c r="B15" s="61">
        <v>8.159236301397744</v>
      </c>
      <c r="C15" s="59">
        <v>7.464300491552378</v>
      </c>
      <c r="D15" s="59">
        <v>6.777542927954094</v>
      </c>
      <c r="E15" s="59">
        <v>6.063031638151761</v>
      </c>
      <c r="F15" s="59">
        <v>5.246059104354228</v>
      </c>
      <c r="G15" s="59">
        <v>4.510738963463767</v>
      </c>
      <c r="H15" s="93">
        <v>3.7491338632956284</v>
      </c>
      <c r="I15" s="93">
        <v>3.1216386918557104</v>
      </c>
      <c r="J15" s="93">
        <v>2.507448231203724</v>
      </c>
      <c r="K15" s="93">
        <v>1.9349982700853197</v>
      </c>
      <c r="L15" s="93">
        <v>1.3510292675936064</v>
      </c>
      <c r="M15" s="130">
        <v>0.6196554996502702</v>
      </c>
    </row>
    <row r="16" spans="1:13" ht="12.75">
      <c r="A16" s="77"/>
      <c r="B16" s="62"/>
      <c r="C16" s="63"/>
      <c r="D16" s="63"/>
      <c r="E16" s="63"/>
      <c r="F16" s="64"/>
      <c r="G16" s="64"/>
      <c r="H16" s="63"/>
      <c r="I16" s="63"/>
      <c r="J16" s="63"/>
      <c r="K16" s="63"/>
      <c r="L16" s="63"/>
      <c r="M16" s="131"/>
    </row>
    <row r="17" spans="1:13" ht="12.75">
      <c r="A17" s="65"/>
      <c r="B17" s="66"/>
      <c r="C17" s="60"/>
      <c r="D17" s="60"/>
      <c r="E17" s="60"/>
      <c r="F17" s="60"/>
      <c r="G17" s="60"/>
      <c r="H17" s="60"/>
      <c r="I17" s="60"/>
      <c r="J17" s="60"/>
      <c r="K17" s="60"/>
      <c r="L17" s="60"/>
      <c r="M17" s="60"/>
    </row>
    <row r="18" spans="1:13" ht="12.75">
      <c r="A18" s="1301" t="s">
        <v>627</v>
      </c>
      <c r="B18" s="66"/>
      <c r="C18" s="66"/>
      <c r="D18" s="66"/>
      <c r="E18" s="66"/>
      <c r="F18" s="66"/>
      <c r="G18" s="66"/>
      <c r="H18" s="66"/>
      <c r="I18" s="66"/>
      <c r="J18" s="60"/>
      <c r="K18" s="60"/>
      <c r="L18" s="60"/>
      <c r="M18" s="60"/>
    </row>
    <row r="19" spans="1:13" ht="12.75">
      <c r="A19" s="65"/>
      <c r="B19" s="66"/>
      <c r="C19" s="66"/>
      <c r="D19" s="66"/>
      <c r="E19" s="66"/>
      <c r="F19" s="66"/>
      <c r="G19" s="66"/>
      <c r="H19" s="66"/>
      <c r="I19" s="66"/>
      <c r="J19" s="66"/>
      <c r="K19" s="60"/>
      <c r="L19" s="60"/>
      <c r="M19" s="60"/>
    </row>
    <row r="20" spans="1:13" ht="12.75">
      <c r="A20" s="65"/>
      <c r="B20" s="66"/>
      <c r="C20" s="66"/>
      <c r="D20" s="66"/>
      <c r="E20" s="66"/>
      <c r="F20" s="66"/>
      <c r="G20" s="66"/>
      <c r="H20" s="66"/>
      <c r="I20" s="66"/>
      <c r="J20" s="66"/>
      <c r="K20" s="66"/>
      <c r="L20" s="60"/>
      <c r="M20" s="60"/>
    </row>
    <row r="21" spans="1:22" ht="12.75">
      <c r="A21" s="51"/>
      <c r="B21" s="67"/>
      <c r="C21" s="67"/>
      <c r="D21" s="67"/>
      <c r="E21" s="67"/>
      <c r="F21" s="67"/>
      <c r="G21" s="67"/>
      <c r="H21" s="67"/>
      <c r="I21" s="67"/>
      <c r="J21" s="67"/>
      <c r="K21" s="67"/>
      <c r="L21" s="67"/>
      <c r="M21" s="67"/>
      <c r="O21" s="68"/>
      <c r="P21" s="68"/>
      <c r="Q21" s="68"/>
      <c r="R21" s="68"/>
      <c r="S21" s="68"/>
      <c r="T21" s="68"/>
      <c r="U21" s="68"/>
      <c r="V21" s="68"/>
    </row>
    <row r="22" spans="1:49" ht="12.75">
      <c r="A22" s="69"/>
      <c r="B22" s="70"/>
      <c r="C22" s="71"/>
      <c r="D22" s="67"/>
      <c r="E22" s="71"/>
      <c r="F22" s="71"/>
      <c r="G22" s="71"/>
      <c r="H22" s="71"/>
      <c r="I22" s="71"/>
      <c r="J22" s="71"/>
      <c r="K22" s="71"/>
      <c r="L22" s="71"/>
      <c r="M22" s="71"/>
      <c r="N22" s="72"/>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row>
    <row r="23" spans="1:14" ht="12.75">
      <c r="A23" s="49"/>
      <c r="L23" s="72"/>
      <c r="M23" s="72"/>
      <c r="N23" s="72"/>
    </row>
    <row r="24" spans="1:14" ht="30" customHeight="1">
      <c r="A24" s="1686" t="s">
        <v>400</v>
      </c>
      <c r="B24" s="1686"/>
      <c r="C24" s="1686"/>
      <c r="D24" s="1686"/>
      <c r="E24" s="1686"/>
      <c r="F24" s="1686"/>
      <c r="G24" s="1686"/>
      <c r="H24" s="99"/>
      <c r="I24" s="99"/>
      <c r="J24" s="99"/>
      <c r="K24" s="101"/>
      <c r="L24" s="101"/>
      <c r="M24" s="101"/>
      <c r="N24" s="73"/>
    </row>
    <row r="25" spans="1:14" ht="9" customHeight="1">
      <c r="A25" s="74"/>
      <c r="B25" s="51"/>
      <c r="C25" s="51"/>
      <c r="D25" s="51"/>
      <c r="E25" s="51"/>
      <c r="F25" s="75"/>
      <c r="G25" s="107"/>
      <c r="H25" s="107"/>
      <c r="I25" s="75"/>
      <c r="J25" s="75"/>
      <c r="K25" s="75"/>
      <c r="L25" s="75"/>
      <c r="M25" s="75"/>
      <c r="N25" s="52"/>
    </row>
    <row r="26" spans="1:13" ht="12.75">
      <c r="A26" s="53" t="s">
        <v>626</v>
      </c>
      <c r="B26" s="54" t="s">
        <v>580</v>
      </c>
      <c r="C26" s="55" t="s">
        <v>639</v>
      </c>
      <c r="D26" s="55" t="s">
        <v>640</v>
      </c>
      <c r="E26" s="55" t="s">
        <v>641</v>
      </c>
      <c r="F26" s="55" t="s">
        <v>638</v>
      </c>
      <c r="G26" s="105" t="s">
        <v>581</v>
      </c>
      <c r="H26" s="105" t="s">
        <v>631</v>
      </c>
      <c r="I26" s="55" t="s">
        <v>632</v>
      </c>
      <c r="J26" s="55" t="s">
        <v>633</v>
      </c>
      <c r="K26" s="55" t="s">
        <v>634</v>
      </c>
      <c r="L26" s="55" t="s">
        <v>635</v>
      </c>
      <c r="M26" s="125" t="s">
        <v>636</v>
      </c>
    </row>
    <row r="27" spans="1:13" ht="12.75">
      <c r="A27" s="57" t="s">
        <v>614</v>
      </c>
      <c r="B27" s="76">
        <v>-0.09107025384509333</v>
      </c>
      <c r="C27" s="76"/>
      <c r="D27" s="76"/>
      <c r="E27" s="76"/>
      <c r="F27" s="76"/>
      <c r="G27" s="59"/>
      <c r="H27" s="59"/>
      <c r="I27" s="59"/>
      <c r="J27" s="59"/>
      <c r="K27" s="59"/>
      <c r="L27" s="59"/>
      <c r="M27" s="126"/>
    </row>
    <row r="28" spans="1:13" ht="12.75">
      <c r="A28" s="57" t="s">
        <v>615</v>
      </c>
      <c r="B28" s="59">
        <v>-0.31411120894581496</v>
      </c>
      <c r="C28" s="59">
        <v>-0.22324426421884025</v>
      </c>
      <c r="D28" s="59"/>
      <c r="E28" s="59"/>
      <c r="F28" s="59"/>
      <c r="G28" s="59"/>
      <c r="H28" s="59"/>
      <c r="I28" s="59"/>
      <c r="J28" s="59"/>
      <c r="K28" s="59"/>
      <c r="L28" s="59"/>
      <c r="M28" s="126"/>
    </row>
    <row r="29" spans="1:13" ht="12.75">
      <c r="A29" s="57" t="s">
        <v>616</v>
      </c>
      <c r="B29" s="59">
        <v>0.028912709587975607</v>
      </c>
      <c r="C29" s="59">
        <v>0.12009233182452717</v>
      </c>
      <c r="D29" s="59">
        <v>0.34410479025052054</v>
      </c>
      <c r="E29" s="59"/>
      <c r="F29" s="59"/>
      <c r="G29" s="59"/>
      <c r="H29" s="59"/>
      <c r="I29" s="59"/>
      <c r="J29" s="59"/>
      <c r="K29" s="59"/>
      <c r="L29" s="59"/>
      <c r="M29" s="126"/>
    </row>
    <row r="30" spans="1:13" ht="12.75">
      <c r="A30" s="57" t="s">
        <v>617</v>
      </c>
      <c r="B30" s="59">
        <v>-0.2650496743769381</v>
      </c>
      <c r="C30" s="59">
        <v>-0.17413800845817448</v>
      </c>
      <c r="D30" s="59">
        <v>0.049216127943363</v>
      </c>
      <c r="E30" s="59">
        <v>-0.2938774160410755</v>
      </c>
      <c r="F30" s="59"/>
      <c r="G30" s="59"/>
      <c r="H30" s="59"/>
      <c r="I30" s="59"/>
      <c r="J30" s="59"/>
      <c r="K30" s="59"/>
      <c r="L30" s="59"/>
      <c r="M30" s="126"/>
    </row>
    <row r="31" spans="1:13" ht="12.75">
      <c r="A31" s="57" t="s">
        <v>618</v>
      </c>
      <c r="B31" s="59">
        <v>0.9170901562448939</v>
      </c>
      <c r="C31" s="59">
        <v>1.0090793812439884</v>
      </c>
      <c r="D31" s="59">
        <v>1.2350808927142691</v>
      </c>
      <c r="E31" s="59">
        <v>0.8879207247163946</v>
      </c>
      <c r="F31" s="59">
        <v>1.1852814151531434</v>
      </c>
      <c r="G31" s="59"/>
      <c r="H31" s="59"/>
      <c r="I31" s="59"/>
      <c r="J31" s="59"/>
      <c r="K31" s="59"/>
      <c r="L31" s="59"/>
      <c r="M31" s="126"/>
    </row>
    <row r="32" spans="1:13" ht="12.75">
      <c r="A32" s="57" t="s">
        <v>619</v>
      </c>
      <c r="B32" s="59">
        <v>3.00710394172819</v>
      </c>
      <c r="C32" s="59">
        <v>3.100998282580981</v>
      </c>
      <c r="D32" s="59">
        <v>3.3316803320432298</v>
      </c>
      <c r="E32" s="59">
        <v>2.9773304052466876</v>
      </c>
      <c r="F32" s="59">
        <v>3.2808494970137914</v>
      </c>
      <c r="G32" s="59">
        <v>2.0710206588868663</v>
      </c>
      <c r="H32" s="59"/>
      <c r="I32" s="59"/>
      <c r="J32" s="59"/>
      <c r="K32" s="59"/>
      <c r="L32" s="59"/>
      <c r="M32" s="126"/>
    </row>
    <row r="33" spans="1:13" ht="12.75">
      <c r="A33" s="57" t="s">
        <v>620</v>
      </c>
      <c r="B33" s="59">
        <v>3.534610326725904</v>
      </c>
      <c r="C33" s="59">
        <v>3.628985506884113</v>
      </c>
      <c r="D33" s="59">
        <v>3.8608488948107844</v>
      </c>
      <c r="E33" s="59">
        <v>3.5046843179390996</v>
      </c>
      <c r="F33" s="59">
        <v>3.809757751618078</v>
      </c>
      <c r="G33" s="59">
        <v>2.5937332977283116</v>
      </c>
      <c r="H33" s="59">
        <v>0.5121068011931719</v>
      </c>
      <c r="I33" s="59"/>
      <c r="J33" s="59"/>
      <c r="K33" s="59"/>
      <c r="L33" s="59"/>
      <c r="M33" s="126"/>
    </row>
    <row r="34" spans="1:13" ht="12.75">
      <c r="A34" s="57" t="s">
        <v>621</v>
      </c>
      <c r="B34" s="59">
        <v>3.5492179356068383</v>
      </c>
      <c r="C34" s="59">
        <v>3.6436064310778344</v>
      </c>
      <c r="D34" s="59">
        <v>3.8755025324099517</v>
      </c>
      <c r="E34" s="59">
        <v>3.519287704585281</v>
      </c>
      <c r="F34" s="59">
        <v>3.8244041808119174</v>
      </c>
      <c r="G34" s="59">
        <v>2.6082081590806827</v>
      </c>
      <c r="H34" s="59">
        <v>0.526287967658352</v>
      </c>
      <c r="I34" s="59">
        <v>0.014108913758253752</v>
      </c>
      <c r="J34" s="59"/>
      <c r="K34" s="59"/>
      <c r="L34" s="59"/>
      <c r="M34" s="126"/>
    </row>
    <row r="35" spans="1:13" ht="12.75">
      <c r="A35" s="57" t="s">
        <v>622</v>
      </c>
      <c r="B35" s="59">
        <v>2.6950088166423476</v>
      </c>
      <c r="C35" s="59">
        <v>2.7886186725913538</v>
      </c>
      <c r="D35" s="59">
        <v>3.0186017921708155</v>
      </c>
      <c r="E35" s="59">
        <v>2.665325489236104</v>
      </c>
      <c r="F35" s="59">
        <v>2.9679249664787277</v>
      </c>
      <c r="G35" s="59">
        <v>1.761761717113322</v>
      </c>
      <c r="H35" s="59">
        <v>-0.30298407890626394</v>
      </c>
      <c r="I35" s="59">
        <v>-0.8109380113896334</v>
      </c>
      <c r="J35" s="59">
        <v>-0.8249305364099436</v>
      </c>
      <c r="K35" s="59"/>
      <c r="L35" s="59"/>
      <c r="M35" s="126"/>
    </row>
    <row r="36" spans="1:13" ht="12.75">
      <c r="A36" s="57" t="s">
        <v>623</v>
      </c>
      <c r="B36" s="59">
        <v>2.0831398248239816</v>
      </c>
      <c r="C36" s="59">
        <v>2.1761919421949827</v>
      </c>
      <c r="D36" s="59">
        <v>2.4048047951847704</v>
      </c>
      <c r="E36" s="59">
        <v>2.053633354188309</v>
      </c>
      <c r="F36" s="59">
        <v>2.3544299080055446</v>
      </c>
      <c r="G36" s="59">
        <v>1.1554531217396051</v>
      </c>
      <c r="H36" s="59">
        <v>-0.8969906749605492</v>
      </c>
      <c r="I36" s="59">
        <v>-1.4019181579198277</v>
      </c>
      <c r="J36" s="59">
        <v>-1.4158273138234276</v>
      </c>
      <c r="K36" s="59">
        <v>-0.5958118109817919</v>
      </c>
      <c r="L36" s="59"/>
      <c r="M36" s="126"/>
    </row>
    <row r="37" spans="1:13" ht="12.75">
      <c r="A37" s="57" t="s">
        <v>624</v>
      </c>
      <c r="B37" s="59">
        <v>1.8143139746892036</v>
      </c>
      <c r="C37" s="59">
        <v>1.9071210485143109</v>
      </c>
      <c r="D37" s="59">
        <v>2.1351318721713093</v>
      </c>
      <c r="E37" s="59">
        <v>1.7848852064250347</v>
      </c>
      <c r="F37" s="59">
        <v>2.084889642274136</v>
      </c>
      <c r="G37" s="59">
        <v>0.889070242765824</v>
      </c>
      <c r="H37" s="59">
        <v>-1.1579686462341179</v>
      </c>
      <c r="I37" s="59">
        <v>-1.6615664526170713</v>
      </c>
      <c r="J37" s="59">
        <v>-1.6754389801345582</v>
      </c>
      <c r="K37" s="59">
        <v>-0.8575829069994712</v>
      </c>
      <c r="L37" s="59">
        <v>-0.26334010748110587</v>
      </c>
      <c r="M37" s="126"/>
    </row>
    <row r="38" spans="1:13" ht="12.75">
      <c r="A38" s="57" t="s">
        <v>625</v>
      </c>
      <c r="B38" s="59">
        <v>1.60224870188402</v>
      </c>
      <c r="C38" s="59">
        <v>1.6948624712840574</v>
      </c>
      <c r="D38" s="59">
        <v>1.9223983796208477</v>
      </c>
      <c r="E38" s="59">
        <v>1.5728812297139425</v>
      </c>
      <c r="F38" s="59">
        <v>1.8722607974080163</v>
      </c>
      <c r="G38" s="59">
        <v>0.6789321259445276</v>
      </c>
      <c r="H38" s="59">
        <v>-1.3638430613862373</v>
      </c>
      <c r="I38" s="59">
        <v>-1.866391942504915</v>
      </c>
      <c r="J38" s="59">
        <v>-1.8802355754474</v>
      </c>
      <c r="K38" s="59">
        <v>-1.064082984509381</v>
      </c>
      <c r="L38" s="59">
        <v>-0.47107791136241345</v>
      </c>
      <c r="M38" s="126">
        <v>-0.20828630526146014</v>
      </c>
    </row>
    <row r="39" spans="1:16" ht="12.75">
      <c r="A39" s="77"/>
      <c r="B39" s="64"/>
      <c r="C39" s="63"/>
      <c r="D39" s="63"/>
      <c r="E39" s="63"/>
      <c r="F39" s="63"/>
      <c r="G39" s="64"/>
      <c r="H39" s="64"/>
      <c r="I39" s="64"/>
      <c r="J39" s="64"/>
      <c r="K39" s="64"/>
      <c r="L39" s="64"/>
      <c r="M39" s="127"/>
      <c r="N39" s="78"/>
      <c r="O39" s="78"/>
      <c r="P39" s="78"/>
    </row>
    <row r="40" spans="1:16" ht="12.75">
      <c r="A40" s="65"/>
      <c r="B40" s="66"/>
      <c r="C40" s="60"/>
      <c r="D40" s="60"/>
      <c r="E40" s="60"/>
      <c r="F40" s="60"/>
      <c r="G40" s="60"/>
      <c r="H40" s="60"/>
      <c r="I40" s="60"/>
      <c r="J40" s="60"/>
      <c r="K40" s="60"/>
      <c r="L40" s="60"/>
      <c r="M40" s="60"/>
      <c r="N40" s="78"/>
      <c r="O40" s="78"/>
      <c r="P40" s="78"/>
    </row>
    <row r="41" spans="1:12" ht="12.75">
      <c r="A41" s="79" t="s">
        <v>628</v>
      </c>
      <c r="B41" s="71"/>
      <c r="C41" s="80"/>
      <c r="D41" s="72"/>
      <c r="E41" s="72"/>
      <c r="F41" s="72"/>
      <c r="G41" s="72"/>
      <c r="H41" s="72"/>
      <c r="I41" s="72"/>
      <c r="J41" s="72"/>
      <c r="K41" s="68"/>
      <c r="L41" s="68"/>
    </row>
    <row r="42" spans="1:12" ht="12.75">
      <c r="A42" s="79"/>
      <c r="B42" s="71"/>
      <c r="C42" s="80"/>
      <c r="D42" s="72"/>
      <c r="E42" s="72"/>
      <c r="F42" s="72"/>
      <c r="G42" s="72"/>
      <c r="H42" s="72"/>
      <c r="I42" s="72"/>
      <c r="J42" s="72"/>
      <c r="K42" s="68"/>
      <c r="L42" s="68"/>
    </row>
    <row r="43" spans="1:12" ht="12.75">
      <c r="A43" s="1301" t="s">
        <v>627</v>
      </c>
      <c r="B43" s="68"/>
      <c r="C43" s="68"/>
      <c r="D43" s="68"/>
      <c r="E43" s="68"/>
      <c r="F43" s="68"/>
      <c r="G43" s="68"/>
      <c r="H43" s="68"/>
      <c r="I43" s="68"/>
      <c r="J43" s="68"/>
      <c r="K43" s="68"/>
      <c r="L43" s="68"/>
    </row>
    <row r="44" spans="1:12" ht="12.75">
      <c r="A44" s="68"/>
      <c r="B44" s="68"/>
      <c r="C44" s="68"/>
      <c r="D44" s="68"/>
      <c r="E44" s="68"/>
      <c r="F44" s="68"/>
      <c r="G44" s="68"/>
      <c r="H44" s="68"/>
      <c r="I44" s="68"/>
      <c r="J44" s="68"/>
      <c r="K44" s="68"/>
      <c r="L44" s="68"/>
    </row>
    <row r="45" spans="1:13" ht="12.75">
      <c r="A45" s="68"/>
      <c r="B45" s="68"/>
      <c r="C45" s="68"/>
      <c r="D45" s="68"/>
      <c r="E45" s="68"/>
      <c r="F45" s="68"/>
      <c r="G45" s="68"/>
      <c r="H45" s="68"/>
      <c r="I45" s="68"/>
      <c r="J45" s="68"/>
      <c r="K45" s="68"/>
      <c r="L45" s="68"/>
      <c r="M45" s="68"/>
    </row>
    <row r="46" spans="1:13" ht="12.75">
      <c r="A46" s="68"/>
      <c r="B46" s="68"/>
      <c r="C46" s="68"/>
      <c r="D46" s="68"/>
      <c r="E46" s="68"/>
      <c r="F46" s="68"/>
      <c r="G46" s="68"/>
      <c r="H46" s="68"/>
      <c r="I46" s="68"/>
      <c r="J46" s="68"/>
      <c r="K46" s="68"/>
      <c r="L46" s="68"/>
      <c r="M46" s="68"/>
    </row>
    <row r="47" spans="1:13" ht="12.75">
      <c r="A47" s="68"/>
      <c r="B47" s="68"/>
      <c r="C47" s="68"/>
      <c r="D47" s="68"/>
      <c r="E47" s="68"/>
      <c r="F47" s="68"/>
      <c r="G47" s="68"/>
      <c r="H47" s="68"/>
      <c r="I47" s="68"/>
      <c r="J47" s="68"/>
      <c r="K47" s="68"/>
      <c r="L47" s="68"/>
      <c r="M47" s="68"/>
    </row>
    <row r="48" spans="1:13" ht="12.75">
      <c r="A48" s="68"/>
      <c r="B48" s="68"/>
      <c r="C48" s="68"/>
      <c r="D48" s="68"/>
      <c r="E48" s="68"/>
      <c r="F48" s="68"/>
      <c r="G48" s="68"/>
      <c r="H48" s="68"/>
      <c r="I48" s="68"/>
      <c r="J48" s="68"/>
      <c r="K48" s="68"/>
      <c r="L48" s="68"/>
      <c r="M48" s="68"/>
    </row>
    <row r="49" spans="1:13" ht="12.75">
      <c r="A49" s="68"/>
      <c r="B49" s="68"/>
      <c r="C49" s="68"/>
      <c r="D49" s="68"/>
      <c r="E49" s="68"/>
      <c r="F49" s="68"/>
      <c r="G49" s="68"/>
      <c r="H49" s="68"/>
      <c r="I49" s="68"/>
      <c r="J49" s="68"/>
      <c r="K49" s="68"/>
      <c r="L49" s="68"/>
      <c r="M49" s="68"/>
    </row>
    <row r="50" spans="1:13" ht="12.75">
      <c r="A50" s="68"/>
      <c r="B50" s="68"/>
      <c r="C50" s="68"/>
      <c r="D50" s="68"/>
      <c r="E50" s="68"/>
      <c r="F50" s="68"/>
      <c r="G50" s="68"/>
      <c r="H50" s="68"/>
      <c r="I50" s="68"/>
      <c r="J50" s="68"/>
      <c r="K50" s="68"/>
      <c r="L50" s="68"/>
      <c r="M50" s="68"/>
    </row>
    <row r="51" spans="1:13" ht="12.75">
      <c r="A51" s="68"/>
      <c r="B51" s="68"/>
      <c r="C51" s="68"/>
      <c r="D51" s="68"/>
      <c r="E51" s="68"/>
      <c r="F51" s="68"/>
      <c r="G51" s="68"/>
      <c r="H51" s="68"/>
      <c r="I51" s="68"/>
      <c r="J51" s="68"/>
      <c r="K51" s="68"/>
      <c r="L51" s="68"/>
      <c r="M51" s="68"/>
    </row>
    <row r="52" spans="1:13" ht="12.75">
      <c r="A52" s="68"/>
      <c r="B52" s="68"/>
      <c r="C52" s="68"/>
      <c r="D52" s="68"/>
      <c r="E52" s="68"/>
      <c r="F52" s="68"/>
      <c r="G52" s="68"/>
      <c r="H52" s="68"/>
      <c r="I52" s="68"/>
      <c r="J52" s="68"/>
      <c r="K52" s="68"/>
      <c r="L52" s="68"/>
      <c r="M52" s="68"/>
    </row>
    <row r="53" spans="1:13" ht="12.75">
      <c r="A53" s="68"/>
      <c r="B53" s="68"/>
      <c r="C53" s="68"/>
      <c r="D53" s="68"/>
      <c r="E53" s="68"/>
      <c r="F53" s="68"/>
      <c r="G53" s="68"/>
      <c r="H53" s="68"/>
      <c r="I53" s="68"/>
      <c r="J53" s="68"/>
      <c r="K53" s="68"/>
      <c r="L53" s="68"/>
      <c r="M53" s="68"/>
    </row>
    <row r="54" spans="1:13" ht="12.75">
      <c r="A54" s="68"/>
      <c r="B54" s="68"/>
      <c r="C54" s="68"/>
      <c r="D54" s="68"/>
      <c r="E54" s="68"/>
      <c r="F54" s="68"/>
      <c r="G54" s="68"/>
      <c r="H54" s="68"/>
      <c r="I54" s="68"/>
      <c r="J54" s="68"/>
      <c r="K54" s="68"/>
      <c r="L54" s="68"/>
      <c r="M54" s="68"/>
    </row>
    <row r="55" spans="1:13" ht="12.75">
      <c r="A55" s="68"/>
      <c r="B55" s="68"/>
      <c r="C55" s="68"/>
      <c r="D55" s="68"/>
      <c r="E55" s="68"/>
      <c r="F55" s="68"/>
      <c r="G55" s="68"/>
      <c r="H55" s="68"/>
      <c r="I55" s="68"/>
      <c r="J55" s="68"/>
      <c r="K55" s="68"/>
      <c r="L55" s="68"/>
      <c r="M55" s="68"/>
    </row>
    <row r="56" spans="1:13" ht="12.75">
      <c r="A56" s="68"/>
      <c r="B56" s="68"/>
      <c r="C56" s="68"/>
      <c r="D56" s="68"/>
      <c r="E56" s="68"/>
      <c r="F56" s="68"/>
      <c r="G56" s="68"/>
      <c r="H56" s="68"/>
      <c r="I56" s="68"/>
      <c r="J56" s="68"/>
      <c r="K56" s="68"/>
      <c r="L56" s="68"/>
      <c r="M56" s="68"/>
    </row>
    <row r="57" spans="1:13" ht="12.75">
      <c r="A57" s="68"/>
      <c r="B57" s="68"/>
      <c r="C57" s="68"/>
      <c r="D57" s="68"/>
      <c r="E57" s="68"/>
      <c r="F57" s="68"/>
      <c r="G57" s="68"/>
      <c r="H57" s="68"/>
      <c r="I57" s="68"/>
      <c r="J57" s="68"/>
      <c r="K57" s="68"/>
      <c r="L57" s="68"/>
      <c r="M57" s="68"/>
    </row>
    <row r="58" spans="1:13" ht="12.75">
      <c r="A58" s="68"/>
      <c r="B58" s="68"/>
      <c r="C58" s="68"/>
      <c r="D58" s="68"/>
      <c r="E58" s="68"/>
      <c r="F58" s="68"/>
      <c r="G58" s="68"/>
      <c r="H58" s="68"/>
      <c r="I58" s="68"/>
      <c r="J58" s="68"/>
      <c r="K58" s="68"/>
      <c r="L58" s="68"/>
      <c r="M58" s="68"/>
    </row>
    <row r="59" spans="1:13" ht="12.75">
      <c r="A59" s="68"/>
      <c r="B59" s="68"/>
      <c r="C59" s="68"/>
      <c r="D59" s="68"/>
      <c r="E59" s="68"/>
      <c r="F59" s="68"/>
      <c r="G59" s="68"/>
      <c r="H59" s="68"/>
      <c r="I59" s="68"/>
      <c r="J59" s="68"/>
      <c r="K59" s="68"/>
      <c r="L59" s="68"/>
      <c r="M59" s="68"/>
    </row>
    <row r="60" spans="1:13" ht="12.75">
      <c r="A60" s="68"/>
      <c r="B60" s="68"/>
      <c r="C60" s="68"/>
      <c r="D60" s="68"/>
      <c r="E60" s="68"/>
      <c r="F60" s="68"/>
      <c r="G60" s="68"/>
      <c r="H60" s="68"/>
      <c r="I60" s="68"/>
      <c r="J60" s="68"/>
      <c r="K60" s="68"/>
      <c r="L60" s="68"/>
      <c r="M60" s="68"/>
    </row>
    <row r="61" spans="1:13" ht="12.75">
      <c r="A61" s="68"/>
      <c r="B61" s="68"/>
      <c r="C61" s="68"/>
      <c r="D61" s="68"/>
      <c r="E61" s="68"/>
      <c r="F61" s="68"/>
      <c r="G61" s="68"/>
      <c r="H61" s="68"/>
      <c r="I61" s="68"/>
      <c r="J61" s="68"/>
      <c r="K61" s="68"/>
      <c r="L61" s="68"/>
      <c r="M61" s="68"/>
    </row>
    <row r="62" spans="1:13" ht="12.75">
      <c r="A62" s="68"/>
      <c r="B62" s="68"/>
      <c r="C62" s="68"/>
      <c r="D62" s="68"/>
      <c r="E62" s="68"/>
      <c r="F62" s="68"/>
      <c r="G62" s="68"/>
      <c r="H62" s="68"/>
      <c r="I62" s="68"/>
      <c r="J62" s="68"/>
      <c r="K62" s="68"/>
      <c r="L62" s="68"/>
      <c r="M62" s="68"/>
    </row>
    <row r="63" spans="1:13" ht="12.75">
      <c r="A63" s="68"/>
      <c r="B63" s="68"/>
      <c r="C63" s="68"/>
      <c r="D63" s="68"/>
      <c r="E63" s="68"/>
      <c r="F63" s="68"/>
      <c r="G63" s="68"/>
      <c r="H63" s="68"/>
      <c r="I63" s="68"/>
      <c r="J63" s="68"/>
      <c r="K63" s="68"/>
      <c r="L63" s="68"/>
      <c r="M63" s="68"/>
    </row>
    <row r="64" spans="1:13" ht="12.75">
      <c r="A64" s="68"/>
      <c r="B64" s="68"/>
      <c r="C64" s="68"/>
      <c r="D64" s="68"/>
      <c r="E64" s="68"/>
      <c r="F64" s="68"/>
      <c r="G64" s="68"/>
      <c r="H64" s="68"/>
      <c r="I64" s="68"/>
      <c r="J64" s="68"/>
      <c r="K64" s="68"/>
      <c r="L64" s="68"/>
      <c r="M64" s="68"/>
    </row>
    <row r="65" spans="1:13" ht="12.75">
      <c r="A65" s="68"/>
      <c r="B65" s="68"/>
      <c r="C65" s="68"/>
      <c r="D65" s="68"/>
      <c r="E65" s="68"/>
      <c r="F65" s="68"/>
      <c r="G65" s="68"/>
      <c r="H65" s="68"/>
      <c r="I65" s="68"/>
      <c r="J65" s="68"/>
      <c r="K65" s="68"/>
      <c r="L65" s="68"/>
      <c r="M65" s="68"/>
    </row>
    <row r="66" spans="1:13" ht="12.75">
      <c r="A66" s="68"/>
      <c r="B66" s="68"/>
      <c r="C66" s="68"/>
      <c r="D66" s="68"/>
      <c r="E66" s="68"/>
      <c r="F66" s="68"/>
      <c r="G66" s="68"/>
      <c r="H66" s="68"/>
      <c r="I66" s="68"/>
      <c r="J66" s="68"/>
      <c r="K66" s="68"/>
      <c r="L66" s="68"/>
      <c r="M66" s="68"/>
    </row>
    <row r="67" spans="1:13" ht="12.75">
      <c r="A67" s="68"/>
      <c r="B67" s="68"/>
      <c r="C67" s="68"/>
      <c r="D67" s="68"/>
      <c r="E67" s="68"/>
      <c r="F67" s="68"/>
      <c r="G67" s="68"/>
      <c r="H67" s="68"/>
      <c r="I67" s="68"/>
      <c r="J67" s="68"/>
      <c r="K67" s="68"/>
      <c r="L67" s="68"/>
      <c r="M67" s="68"/>
    </row>
    <row r="68" spans="1:13" ht="12.75">
      <c r="A68" s="68"/>
      <c r="B68" s="68"/>
      <c r="C68" s="68"/>
      <c r="D68" s="68"/>
      <c r="E68" s="68"/>
      <c r="F68" s="68"/>
      <c r="G68" s="68"/>
      <c r="H68" s="68"/>
      <c r="I68" s="68"/>
      <c r="J68" s="68"/>
      <c r="K68" s="68"/>
      <c r="L68" s="68"/>
      <c r="M68" s="68"/>
    </row>
    <row r="69" spans="1:13" ht="12.75">
      <c r="A69" s="68"/>
      <c r="B69" s="68"/>
      <c r="C69" s="68"/>
      <c r="D69" s="68"/>
      <c r="E69" s="68"/>
      <c r="F69" s="68"/>
      <c r="G69" s="68"/>
      <c r="H69" s="68"/>
      <c r="I69" s="68"/>
      <c r="J69" s="68"/>
      <c r="K69" s="68"/>
      <c r="L69" s="68"/>
      <c r="M69" s="68"/>
    </row>
    <row r="70" spans="1:13" ht="12.75">
      <c r="A70" s="68"/>
      <c r="B70" s="68"/>
      <c r="C70" s="68"/>
      <c r="D70" s="68"/>
      <c r="E70" s="68"/>
      <c r="F70" s="68"/>
      <c r="G70" s="68"/>
      <c r="H70" s="68"/>
      <c r="I70" s="68"/>
      <c r="J70" s="68"/>
      <c r="K70" s="68"/>
      <c r="L70" s="68"/>
      <c r="M70" s="68"/>
    </row>
    <row r="71" spans="1:13" ht="12.75">
      <c r="A71" s="68"/>
      <c r="B71" s="68"/>
      <c r="C71" s="68"/>
      <c r="D71" s="68"/>
      <c r="E71" s="68"/>
      <c r="F71" s="68"/>
      <c r="G71" s="68"/>
      <c r="H71" s="68"/>
      <c r="I71" s="68"/>
      <c r="J71" s="68"/>
      <c r="K71" s="68"/>
      <c r="L71" s="68"/>
      <c r="M71" s="68"/>
    </row>
    <row r="72" spans="1:13" ht="12.75">
      <c r="A72" s="68"/>
      <c r="B72" s="68"/>
      <c r="C72" s="68"/>
      <c r="D72" s="68"/>
      <c r="E72" s="68"/>
      <c r="F72" s="68"/>
      <c r="G72" s="68"/>
      <c r="H72" s="68"/>
      <c r="I72" s="68"/>
      <c r="J72" s="68"/>
      <c r="K72" s="68"/>
      <c r="L72" s="68"/>
      <c r="M72" s="68"/>
    </row>
    <row r="73" spans="1:13" ht="12.75">
      <c r="A73" s="68"/>
      <c r="B73" s="68"/>
      <c r="C73" s="68"/>
      <c r="D73" s="68"/>
      <c r="E73" s="68"/>
      <c r="F73" s="68"/>
      <c r="G73" s="68"/>
      <c r="H73" s="68"/>
      <c r="I73" s="68"/>
      <c r="J73" s="68"/>
      <c r="K73" s="68"/>
      <c r="L73" s="68"/>
      <c r="M73" s="68"/>
    </row>
    <row r="74" spans="1:13" ht="12.75">
      <c r="A74" s="68"/>
      <c r="B74" s="68"/>
      <c r="C74" s="68"/>
      <c r="D74" s="68"/>
      <c r="E74" s="68"/>
      <c r="F74" s="68"/>
      <c r="G74" s="68"/>
      <c r="H74" s="68"/>
      <c r="I74" s="68"/>
      <c r="J74" s="68"/>
      <c r="K74" s="68"/>
      <c r="L74" s="68"/>
      <c r="M74" s="68"/>
    </row>
    <row r="75" spans="1:13" ht="12.75">
      <c r="A75" s="68"/>
      <c r="B75" s="68"/>
      <c r="C75" s="68"/>
      <c r="D75" s="68"/>
      <c r="E75" s="68"/>
      <c r="F75" s="68"/>
      <c r="G75" s="68"/>
      <c r="H75" s="68"/>
      <c r="I75" s="68"/>
      <c r="J75" s="68"/>
      <c r="K75" s="68"/>
      <c r="L75" s="68"/>
      <c r="M75" s="68"/>
    </row>
    <row r="76" spans="1:13" ht="12.75">
      <c r="A76" s="68"/>
      <c r="B76" s="68"/>
      <c r="C76" s="68"/>
      <c r="D76" s="68"/>
      <c r="E76" s="68"/>
      <c r="F76" s="68"/>
      <c r="G76" s="68"/>
      <c r="H76" s="68"/>
      <c r="I76" s="68"/>
      <c r="J76" s="68"/>
      <c r="K76" s="68"/>
      <c r="L76" s="68"/>
      <c r="M76" s="68"/>
    </row>
    <row r="77" spans="1:13" ht="12.75">
      <c r="A77" s="68"/>
      <c r="B77" s="68"/>
      <c r="C77" s="68"/>
      <c r="D77" s="68"/>
      <c r="E77" s="68"/>
      <c r="F77" s="68"/>
      <c r="G77" s="68"/>
      <c r="H77" s="68"/>
      <c r="I77" s="68"/>
      <c r="J77" s="68"/>
      <c r="K77" s="68"/>
      <c r="L77" s="68"/>
      <c r="M77" s="68"/>
    </row>
    <row r="78" spans="1:13" ht="12.75">
      <c r="A78" s="68"/>
      <c r="B78" s="68"/>
      <c r="C78" s="68"/>
      <c r="D78" s="68"/>
      <c r="E78" s="68"/>
      <c r="F78" s="68"/>
      <c r="G78" s="68"/>
      <c r="H78" s="68"/>
      <c r="I78" s="68"/>
      <c r="J78" s="68"/>
      <c r="K78" s="68"/>
      <c r="L78" s="68"/>
      <c r="M78" s="68"/>
    </row>
    <row r="79" spans="1:13" ht="12.75">
      <c r="A79" s="68"/>
      <c r="B79" s="68"/>
      <c r="C79" s="68"/>
      <c r="D79" s="68"/>
      <c r="E79" s="68"/>
      <c r="F79" s="68"/>
      <c r="G79" s="68"/>
      <c r="H79" s="68"/>
      <c r="I79" s="68"/>
      <c r="J79" s="68"/>
      <c r="K79" s="68"/>
      <c r="L79" s="68"/>
      <c r="M79" s="68"/>
    </row>
    <row r="80" spans="1:13" ht="12.75">
      <c r="A80" s="68"/>
      <c r="B80" s="68"/>
      <c r="C80" s="68"/>
      <c r="D80" s="68"/>
      <c r="E80" s="68"/>
      <c r="F80" s="68"/>
      <c r="G80" s="68"/>
      <c r="H80" s="68"/>
      <c r="I80" s="68"/>
      <c r="J80" s="68"/>
      <c r="K80" s="68"/>
      <c r="L80" s="68"/>
      <c r="M80" s="68"/>
    </row>
    <row r="81" spans="1:13" ht="12.75">
      <c r="A81" s="68"/>
      <c r="B81" s="68"/>
      <c r="C81" s="68"/>
      <c r="D81" s="68"/>
      <c r="E81" s="68"/>
      <c r="F81" s="68"/>
      <c r="G81" s="68"/>
      <c r="H81" s="68"/>
      <c r="I81" s="68"/>
      <c r="J81" s="68"/>
      <c r="K81" s="68"/>
      <c r="L81" s="68"/>
      <c r="M81" s="68"/>
    </row>
    <row r="82" spans="1:13" ht="12.75">
      <c r="A82" s="68"/>
      <c r="B82" s="68"/>
      <c r="C82" s="68"/>
      <c r="D82" s="68"/>
      <c r="E82" s="68"/>
      <c r="F82" s="68"/>
      <c r="G82" s="68"/>
      <c r="H82" s="68"/>
      <c r="I82" s="68"/>
      <c r="J82" s="68"/>
      <c r="K82" s="68"/>
      <c r="L82" s="68"/>
      <c r="M82" s="68"/>
    </row>
    <row r="83" spans="1:13" ht="12.75">
      <c r="A83" s="68"/>
      <c r="B83" s="68"/>
      <c r="C83" s="68"/>
      <c r="D83" s="68"/>
      <c r="E83" s="68"/>
      <c r="F83" s="68"/>
      <c r="G83" s="68"/>
      <c r="H83" s="68"/>
      <c r="I83" s="68"/>
      <c r="J83" s="68"/>
      <c r="K83" s="68"/>
      <c r="L83" s="68"/>
      <c r="M83" s="68"/>
    </row>
    <row r="84" spans="1:13" ht="12.75">
      <c r="A84" s="68"/>
      <c r="B84" s="68"/>
      <c r="C84" s="68"/>
      <c r="D84" s="68"/>
      <c r="E84" s="68"/>
      <c r="F84" s="68"/>
      <c r="G84" s="68"/>
      <c r="H84" s="68"/>
      <c r="I84" s="68"/>
      <c r="J84" s="68"/>
      <c r="K84" s="68"/>
      <c r="L84" s="68"/>
      <c r="M84" s="68"/>
    </row>
    <row r="85" spans="1:13" ht="12.75">
      <c r="A85" s="68"/>
      <c r="B85" s="68"/>
      <c r="C85" s="68"/>
      <c r="D85" s="68"/>
      <c r="E85" s="68"/>
      <c r="F85" s="68"/>
      <c r="G85" s="68"/>
      <c r="H85" s="68"/>
      <c r="I85" s="68"/>
      <c r="J85" s="68"/>
      <c r="K85" s="68"/>
      <c r="L85" s="68"/>
      <c r="M85" s="68"/>
    </row>
    <row r="86" spans="1:13" ht="12.75">
      <c r="A86" s="68"/>
      <c r="B86" s="68"/>
      <c r="C86" s="68"/>
      <c r="D86" s="68"/>
      <c r="E86" s="68"/>
      <c r="F86" s="68"/>
      <c r="G86" s="68"/>
      <c r="H86" s="68"/>
      <c r="I86" s="68"/>
      <c r="J86" s="68"/>
      <c r="K86" s="68"/>
      <c r="L86" s="68"/>
      <c r="M86" s="68"/>
    </row>
    <row r="87" spans="1:13" ht="12.75">
      <c r="A87" s="68"/>
      <c r="B87" s="68"/>
      <c r="C87" s="68"/>
      <c r="D87" s="68"/>
      <c r="E87" s="68"/>
      <c r="F87" s="68"/>
      <c r="G87" s="68"/>
      <c r="H87" s="68"/>
      <c r="I87" s="68"/>
      <c r="J87" s="68"/>
      <c r="K87" s="68"/>
      <c r="L87" s="68"/>
      <c r="M87" s="68"/>
    </row>
    <row r="88" spans="1:13" ht="12.75">
      <c r="A88" s="68"/>
      <c r="B88" s="68"/>
      <c r="C88" s="68"/>
      <c r="D88" s="68"/>
      <c r="E88" s="68"/>
      <c r="F88" s="68"/>
      <c r="G88" s="68"/>
      <c r="H88" s="68"/>
      <c r="I88" s="68"/>
      <c r="J88" s="68"/>
      <c r="K88" s="68"/>
      <c r="L88" s="68"/>
      <c r="M88" s="68"/>
    </row>
    <row r="89" spans="1:13" ht="12.75">
      <c r="A89" s="68"/>
      <c r="B89" s="68"/>
      <c r="C89" s="68"/>
      <c r="D89" s="68"/>
      <c r="E89" s="68"/>
      <c r="F89" s="68"/>
      <c r="G89" s="68"/>
      <c r="H89" s="68"/>
      <c r="I89" s="68"/>
      <c r="J89" s="68"/>
      <c r="K89" s="68"/>
      <c r="L89" s="68"/>
      <c r="M89" s="68"/>
    </row>
    <row r="90" spans="1:13" ht="12.75">
      <c r="A90" s="68"/>
      <c r="B90" s="68"/>
      <c r="C90" s="68"/>
      <c r="D90" s="68"/>
      <c r="E90" s="68"/>
      <c r="F90" s="68"/>
      <c r="G90" s="68"/>
      <c r="H90" s="68"/>
      <c r="I90" s="68"/>
      <c r="J90" s="68"/>
      <c r="K90" s="68"/>
      <c r="L90" s="68"/>
      <c r="M90" s="68"/>
    </row>
    <row r="91" spans="1:13" ht="12.75">
      <c r="A91" s="68"/>
      <c r="B91" s="68"/>
      <c r="C91" s="68"/>
      <c r="D91" s="68"/>
      <c r="E91" s="68"/>
      <c r="F91" s="68"/>
      <c r="G91" s="68"/>
      <c r="H91" s="68"/>
      <c r="I91" s="68"/>
      <c r="J91" s="68"/>
      <c r="K91" s="68"/>
      <c r="L91" s="68"/>
      <c r="M91" s="68"/>
    </row>
    <row r="92" spans="1:13" ht="12.75">
      <c r="A92" s="68"/>
      <c r="B92" s="68"/>
      <c r="C92" s="68"/>
      <c r="D92" s="68"/>
      <c r="E92" s="68"/>
      <c r="F92" s="68"/>
      <c r="G92" s="68"/>
      <c r="H92" s="68"/>
      <c r="I92" s="68"/>
      <c r="J92" s="68"/>
      <c r="K92" s="68"/>
      <c r="L92" s="68"/>
      <c r="M92" s="68"/>
    </row>
    <row r="93" spans="1:13" ht="12.75">
      <c r="A93" s="68"/>
      <c r="B93" s="68"/>
      <c r="C93" s="68"/>
      <c r="D93" s="68"/>
      <c r="E93" s="68"/>
      <c r="F93" s="68"/>
      <c r="G93" s="68"/>
      <c r="H93" s="68"/>
      <c r="I93" s="68"/>
      <c r="J93" s="68"/>
      <c r="K93" s="68"/>
      <c r="L93" s="68"/>
      <c r="M93" s="68"/>
    </row>
    <row r="94" spans="1:13" ht="12.75">
      <c r="A94" s="68"/>
      <c r="B94" s="68"/>
      <c r="C94" s="68"/>
      <c r="D94" s="68"/>
      <c r="E94" s="68"/>
      <c r="F94" s="68"/>
      <c r="G94" s="68"/>
      <c r="H94" s="68"/>
      <c r="I94" s="68"/>
      <c r="J94" s="68"/>
      <c r="K94" s="68"/>
      <c r="L94" s="68"/>
      <c r="M94" s="68"/>
    </row>
    <row r="95" spans="1:13" ht="12.75">
      <c r="A95" s="68"/>
      <c r="B95" s="68"/>
      <c r="C95" s="68"/>
      <c r="D95" s="68"/>
      <c r="E95" s="68"/>
      <c r="F95" s="68"/>
      <c r="G95" s="68"/>
      <c r="H95" s="68"/>
      <c r="I95" s="68"/>
      <c r="J95" s="68"/>
      <c r="K95" s="68"/>
      <c r="L95" s="68"/>
      <c r="M95" s="68"/>
    </row>
    <row r="96" spans="1:13" ht="12.75">
      <c r="A96" s="68"/>
      <c r="B96" s="68"/>
      <c r="C96" s="68"/>
      <c r="D96" s="68"/>
      <c r="E96" s="68"/>
      <c r="F96" s="68"/>
      <c r="G96" s="68"/>
      <c r="H96" s="68"/>
      <c r="I96" s="68"/>
      <c r="J96" s="68"/>
      <c r="K96" s="68"/>
      <c r="L96" s="68"/>
      <c r="M96" s="68"/>
    </row>
    <row r="97" spans="1:13" ht="12.75">
      <c r="A97" s="68"/>
      <c r="B97" s="68"/>
      <c r="C97" s="68"/>
      <c r="D97" s="68"/>
      <c r="E97" s="68"/>
      <c r="F97" s="68"/>
      <c r="G97" s="68"/>
      <c r="H97" s="68"/>
      <c r="I97" s="68"/>
      <c r="J97" s="68"/>
      <c r="K97" s="68"/>
      <c r="L97" s="68"/>
      <c r="M97" s="68"/>
    </row>
    <row r="98" spans="1:13" ht="12.75">
      <c r="A98" s="68"/>
      <c r="B98" s="68"/>
      <c r="C98" s="68"/>
      <c r="D98" s="68"/>
      <c r="E98" s="68"/>
      <c r="F98" s="68"/>
      <c r="G98" s="68"/>
      <c r="H98" s="68"/>
      <c r="I98" s="68"/>
      <c r="J98" s="68"/>
      <c r="K98" s="68"/>
      <c r="L98" s="68"/>
      <c r="M98" s="68"/>
    </row>
    <row r="99" spans="1:13" ht="12.75">
      <c r="A99" s="68"/>
      <c r="B99" s="68"/>
      <c r="C99" s="68"/>
      <c r="D99" s="68"/>
      <c r="E99" s="68"/>
      <c r="F99" s="68"/>
      <c r="G99" s="68"/>
      <c r="H99" s="68"/>
      <c r="I99" s="68"/>
      <c r="J99" s="68"/>
      <c r="K99" s="68"/>
      <c r="L99" s="68"/>
      <c r="M99" s="68"/>
    </row>
    <row r="100" spans="1:13" ht="12.75">
      <c r="A100" s="68"/>
      <c r="B100" s="68"/>
      <c r="C100" s="68"/>
      <c r="D100" s="68"/>
      <c r="E100" s="68"/>
      <c r="F100" s="68"/>
      <c r="G100" s="68"/>
      <c r="H100" s="68"/>
      <c r="I100" s="68"/>
      <c r="J100" s="68"/>
      <c r="K100" s="68"/>
      <c r="L100" s="68"/>
      <c r="M100" s="68"/>
    </row>
    <row r="101" spans="1:13" ht="12.75">
      <c r="A101" s="68"/>
      <c r="B101" s="68"/>
      <c r="C101" s="68"/>
      <c r="D101" s="68"/>
      <c r="E101" s="68"/>
      <c r="F101" s="68"/>
      <c r="G101" s="68"/>
      <c r="H101" s="68"/>
      <c r="I101" s="68"/>
      <c r="J101" s="68"/>
      <c r="K101" s="68"/>
      <c r="L101" s="68"/>
      <c r="M101" s="68"/>
    </row>
    <row r="102" spans="1:13" ht="12.75">
      <c r="A102" s="68"/>
      <c r="B102" s="68"/>
      <c r="C102" s="68"/>
      <c r="D102" s="68"/>
      <c r="E102" s="68"/>
      <c r="F102" s="68"/>
      <c r="G102" s="68"/>
      <c r="H102" s="68"/>
      <c r="I102" s="68"/>
      <c r="J102" s="68"/>
      <c r="K102" s="68"/>
      <c r="L102" s="68"/>
      <c r="M102" s="68"/>
    </row>
  </sheetData>
  <mergeCells count="2">
    <mergeCell ref="A1:G1"/>
    <mergeCell ref="A24:G24"/>
  </mergeCells>
  <printOptions/>
  <pageMargins left="0.984251968503937" right="0.3937007874015748" top="0.7874015748031497" bottom="0.5118110236220472" header="0.5118110236220472" footer="0.2362204724409449"/>
  <pageSetup horizontalDpi="600" verticalDpi="600" orientation="landscape" paperSize="9" scale="89" r:id="rId1"/>
</worksheet>
</file>

<file path=xl/worksheets/sheet24.xml><?xml version="1.0" encoding="utf-8"?>
<worksheet xmlns="http://schemas.openxmlformats.org/spreadsheetml/2006/main" xmlns:r="http://schemas.openxmlformats.org/officeDocument/2006/relationships">
  <dimension ref="A1:BY42"/>
  <sheetViews>
    <sheetView view="pageBreakPreview" zoomScale="75" zoomScaleSheetLayoutView="75" workbookViewId="0" topLeftCell="A1">
      <selection activeCell="A40" sqref="A40"/>
    </sheetView>
  </sheetViews>
  <sheetFormatPr defaultColWidth="9.00390625" defaultRowHeight="12.75"/>
  <cols>
    <col min="1" max="1" width="17.875" style="44" customWidth="1"/>
    <col min="2" max="13" width="10.125" style="44" customWidth="1"/>
    <col min="14" max="16384" width="9.125" style="44" customWidth="1"/>
  </cols>
  <sheetData>
    <row r="1" spans="1:13" ht="30" customHeight="1">
      <c r="A1" s="1688" t="s">
        <v>397</v>
      </c>
      <c r="B1" s="1688"/>
      <c r="C1" s="1688"/>
      <c r="D1" s="1688"/>
      <c r="E1" s="1688"/>
      <c r="F1" s="1688"/>
      <c r="G1" s="1688"/>
      <c r="H1" s="1688"/>
      <c r="I1" s="1688"/>
      <c r="J1" s="99"/>
      <c r="K1" s="100"/>
      <c r="L1" s="100"/>
      <c r="M1" s="100"/>
    </row>
    <row r="2" spans="1:40" ht="9" customHeight="1">
      <c r="A2" s="49"/>
      <c r="B2" s="50"/>
      <c r="C2" s="51"/>
      <c r="D2" s="52"/>
      <c r="E2" s="52"/>
      <c r="F2" s="52"/>
      <c r="G2" s="104"/>
      <c r="H2" s="104"/>
      <c r="I2" s="52"/>
      <c r="J2" s="52"/>
      <c r="K2" s="52"/>
      <c r="L2" s="52"/>
      <c r="M2" s="52"/>
      <c r="N2" s="52"/>
      <c r="O2" s="52"/>
      <c r="P2" s="70"/>
      <c r="Q2" s="81"/>
      <c r="R2" s="82"/>
      <c r="S2" s="83"/>
      <c r="T2" s="84"/>
      <c r="U2" s="83"/>
      <c r="V2" s="83"/>
      <c r="W2" s="83"/>
      <c r="X2" s="83"/>
      <c r="Y2" s="83"/>
      <c r="Z2" s="83"/>
      <c r="AA2" s="83"/>
      <c r="AB2" s="83"/>
      <c r="AC2" s="83"/>
      <c r="AD2" s="85"/>
      <c r="AE2" s="83"/>
      <c r="AF2" s="84"/>
      <c r="AG2" s="84"/>
      <c r="AH2" s="84"/>
      <c r="AI2" s="84"/>
      <c r="AJ2" s="84"/>
      <c r="AK2" s="84"/>
      <c r="AL2" s="84"/>
      <c r="AM2" s="84"/>
      <c r="AN2" s="84"/>
    </row>
    <row r="3" spans="1:14" ht="12.75">
      <c r="A3" s="53" t="s">
        <v>626</v>
      </c>
      <c r="B3" s="54" t="s">
        <v>580</v>
      </c>
      <c r="C3" s="56" t="s">
        <v>639</v>
      </c>
      <c r="D3" s="56" t="s">
        <v>640</v>
      </c>
      <c r="E3" s="56" t="s">
        <v>641</v>
      </c>
      <c r="F3" s="56" t="s">
        <v>638</v>
      </c>
      <c r="G3" s="105" t="s">
        <v>581</v>
      </c>
      <c r="H3" s="106" t="s">
        <v>631</v>
      </c>
      <c r="I3" s="97" t="s">
        <v>632</v>
      </c>
      <c r="J3" s="97" t="s">
        <v>633</v>
      </c>
      <c r="K3" s="97" t="s">
        <v>634</v>
      </c>
      <c r="L3" s="97" t="s">
        <v>635</v>
      </c>
      <c r="M3" s="98" t="s">
        <v>636</v>
      </c>
      <c r="N3" s="86"/>
    </row>
    <row r="4" spans="1:14" ht="12.75">
      <c r="A4" s="57" t="s">
        <v>614</v>
      </c>
      <c r="B4" s="58">
        <v>0.21610374343274</v>
      </c>
      <c r="C4" s="59"/>
      <c r="D4" s="59"/>
      <c r="E4" s="59"/>
      <c r="F4" s="59"/>
      <c r="G4" s="59"/>
      <c r="H4" s="93"/>
      <c r="I4" s="128"/>
      <c r="J4" s="128"/>
      <c r="K4" s="128"/>
      <c r="L4" s="128"/>
      <c r="M4" s="129"/>
      <c r="N4" s="86"/>
    </row>
    <row r="5" spans="1:14" ht="12.75">
      <c r="A5" s="57" t="s">
        <v>615</v>
      </c>
      <c r="B5" s="61">
        <v>0.43957316915765876</v>
      </c>
      <c r="C5" s="59">
        <v>0.22298754130076667</v>
      </c>
      <c r="D5" s="59"/>
      <c r="E5" s="59"/>
      <c r="F5" s="59"/>
      <c r="G5" s="59"/>
      <c r="H5" s="93"/>
      <c r="I5" s="93"/>
      <c r="J5" s="93"/>
      <c r="K5" s="93"/>
      <c r="L5" s="93"/>
      <c r="M5" s="130"/>
      <c r="N5" s="86"/>
    </row>
    <row r="6" spans="1:14" ht="12.75">
      <c r="A6" s="57" t="s">
        <v>616</v>
      </c>
      <c r="B6" s="61">
        <v>0.690065453496036</v>
      </c>
      <c r="C6" s="59">
        <v>0.4729396697328081</v>
      </c>
      <c r="D6" s="59">
        <v>0.24939600640925166</v>
      </c>
      <c r="E6" s="59"/>
      <c r="F6" s="59"/>
      <c r="G6" s="59"/>
      <c r="H6" s="93"/>
      <c r="I6" s="93"/>
      <c r="J6" s="93"/>
      <c r="K6" s="93"/>
      <c r="L6" s="93"/>
      <c r="M6" s="130"/>
      <c r="N6" s="86"/>
    </row>
    <row r="7" spans="1:14" ht="12.75">
      <c r="A7" s="57" t="s">
        <v>617</v>
      </c>
      <c r="B7" s="61">
        <v>0.9385221664623078</v>
      </c>
      <c r="C7" s="59">
        <v>0.7208606162528941</v>
      </c>
      <c r="D7" s="59">
        <v>0.49676535011189404</v>
      </c>
      <c r="E7" s="59">
        <v>0.24675394920766583</v>
      </c>
      <c r="F7" s="59"/>
      <c r="G7" s="59"/>
      <c r="H7" s="93"/>
      <c r="I7" s="93"/>
      <c r="J7" s="93"/>
      <c r="K7" s="93"/>
      <c r="L7" s="93"/>
      <c r="M7" s="130"/>
      <c r="N7" s="86"/>
    </row>
    <row r="8" spans="1:14" ht="12.75">
      <c r="A8" s="57" t="s">
        <v>618</v>
      </c>
      <c r="B8" s="58">
        <v>1.1841527541784247</v>
      </c>
      <c r="C8" s="59">
        <v>0.965961531715509</v>
      </c>
      <c r="D8" s="59">
        <v>0.741320937083989</v>
      </c>
      <c r="E8" s="59">
        <v>0.49070114162412803</v>
      </c>
      <c r="F8" s="59">
        <v>0.2433467247628475</v>
      </c>
      <c r="G8" s="59"/>
      <c r="H8" s="93"/>
      <c r="I8" s="93"/>
      <c r="J8" s="93"/>
      <c r="K8" s="93"/>
      <c r="L8" s="93"/>
      <c r="M8" s="130"/>
      <c r="N8" s="86"/>
    </row>
    <row r="9" spans="1:14" s="68" customFormat="1" ht="12.75">
      <c r="A9" s="57" t="s">
        <v>619</v>
      </c>
      <c r="B9" s="59">
        <v>1.4472315513392786</v>
      </c>
      <c r="C9" s="59">
        <v>1.228473031697952</v>
      </c>
      <c r="D9" s="59">
        <v>1.0032483715203933</v>
      </c>
      <c r="E9" s="59">
        <v>0.7519769645923491</v>
      </c>
      <c r="F9" s="59">
        <v>0.5039794262472252</v>
      </c>
      <c r="G9" s="59">
        <v>0.26</v>
      </c>
      <c r="H9" s="93"/>
      <c r="I9" s="93"/>
      <c r="J9" s="93"/>
      <c r="K9" s="93"/>
      <c r="L9" s="93"/>
      <c r="M9" s="130"/>
      <c r="N9" s="86"/>
    </row>
    <row r="10" spans="1:14" ht="12.75">
      <c r="A10" s="57" t="s">
        <v>620</v>
      </c>
      <c r="B10" s="59">
        <v>1.7008496302176157</v>
      </c>
      <c r="C10" s="59">
        <v>1.4815442142771973</v>
      </c>
      <c r="D10" s="59">
        <v>1.2557564924491782</v>
      </c>
      <c r="E10" s="59">
        <v>1.0038569070038195</v>
      </c>
      <c r="F10" s="59">
        <v>0.7552393748128328</v>
      </c>
      <c r="G10" s="59">
        <v>0.5106499999999903</v>
      </c>
      <c r="H10" s="93">
        <v>0.25</v>
      </c>
      <c r="I10" s="93"/>
      <c r="J10" s="93"/>
      <c r="K10" s="93"/>
      <c r="L10" s="93"/>
      <c r="M10" s="130"/>
      <c r="N10" s="86"/>
    </row>
    <row r="11" spans="1:14" ht="12.75">
      <c r="A11" s="57" t="s">
        <v>621</v>
      </c>
      <c r="B11" s="59">
        <v>1.9534474814885794</v>
      </c>
      <c r="C11" s="59">
        <v>1.7335973692448325</v>
      </c>
      <c r="D11" s="59">
        <v>1.507248850790388</v>
      </c>
      <c r="E11" s="59">
        <v>1.254723613796882</v>
      </c>
      <c r="F11" s="59">
        <v>1.005488581804781</v>
      </c>
      <c r="G11" s="59">
        <v>0.7602917120620001</v>
      </c>
      <c r="H11" s="93">
        <v>0.4989943268122854</v>
      </c>
      <c r="I11" s="93">
        <v>0.24837339332896669</v>
      </c>
      <c r="J11" s="93"/>
      <c r="K11" s="93"/>
      <c r="L11" s="93"/>
      <c r="M11" s="130"/>
      <c r="N11" s="86"/>
    </row>
    <row r="12" spans="1:14" ht="12.75">
      <c r="A12" s="57" t="s">
        <v>622</v>
      </c>
      <c r="B12" s="59">
        <v>2.2070407795333313</v>
      </c>
      <c r="C12" s="59">
        <v>1.9866438244273033</v>
      </c>
      <c r="D12" s="59">
        <v>1.7597322993387676</v>
      </c>
      <c r="E12" s="59">
        <v>1.5065789452067824</v>
      </c>
      <c r="F12" s="59">
        <v>1.2567239799479601</v>
      </c>
      <c r="G12" s="59">
        <v>1.0109172212371842</v>
      </c>
      <c r="H12" s="93">
        <v>0.7489698994984861</v>
      </c>
      <c r="I12" s="93">
        <v>0.4977255855346474</v>
      </c>
      <c r="J12" s="93">
        <v>0.2487344021307375</v>
      </c>
      <c r="K12" s="93"/>
      <c r="L12" s="93"/>
      <c r="M12" s="130"/>
      <c r="N12" s="86"/>
    </row>
    <row r="13" spans="1:14" ht="12.75">
      <c r="A13" s="57" t="s">
        <v>623</v>
      </c>
      <c r="B13" s="59">
        <v>2.4605794814441806</v>
      </c>
      <c r="C13" s="59">
        <v>2.2396358012057416</v>
      </c>
      <c r="D13" s="59">
        <v>2.012161390692868</v>
      </c>
      <c r="E13" s="59">
        <v>1.758380054649833</v>
      </c>
      <c r="F13" s="59">
        <v>1.5079052895897949</v>
      </c>
      <c r="G13" s="59">
        <v>1.2614887732141034</v>
      </c>
      <c r="H13" s="93">
        <v>0.998891654911338</v>
      </c>
      <c r="I13" s="93">
        <v>0.747024094674642</v>
      </c>
      <c r="J13" s="93">
        <v>0.4974152541998844</v>
      </c>
      <c r="K13" s="93">
        <v>0.24806383197978119</v>
      </c>
      <c r="L13" s="93"/>
      <c r="M13" s="130"/>
      <c r="N13" s="86"/>
    </row>
    <row r="14" spans="1:14" ht="12.75">
      <c r="A14" s="57" t="s">
        <v>624</v>
      </c>
      <c r="B14" s="59">
        <v>2.7172839918399028</v>
      </c>
      <c r="C14" s="59">
        <v>2.4957867597911187</v>
      </c>
      <c r="D14" s="59">
        <v>2.2677424353906517</v>
      </c>
      <c r="E14" s="59">
        <v>2.0133252761466602</v>
      </c>
      <c r="F14" s="59">
        <v>1.7622229721613536</v>
      </c>
      <c r="G14" s="59">
        <v>1.5151890843877025</v>
      </c>
      <c r="H14" s="93">
        <v>1.2519340558425185</v>
      </c>
      <c r="I14" s="93">
        <v>0.9994354671745587</v>
      </c>
      <c r="J14" s="93">
        <v>0.7492012572600792</v>
      </c>
      <c r="K14" s="93">
        <v>0.4992251105353729</v>
      </c>
      <c r="L14" s="93">
        <v>0.250539779976761</v>
      </c>
      <c r="M14" s="130"/>
      <c r="N14" s="86"/>
    </row>
    <row r="15" spans="1:14" ht="12.75">
      <c r="A15" s="77" t="s">
        <v>625</v>
      </c>
      <c r="B15" s="88">
        <v>2.9765864536797304</v>
      </c>
      <c r="C15" s="88">
        <v>2.7545300676567575</v>
      </c>
      <c r="D15" s="88">
        <v>2.525910061614134</v>
      </c>
      <c r="E15" s="88">
        <v>2.2708506443862797</v>
      </c>
      <c r="F15" s="88">
        <v>2.0191144505329106</v>
      </c>
      <c r="G15" s="88">
        <v>1.7714569433179284</v>
      </c>
      <c r="H15" s="63">
        <v>1.5075373462177577</v>
      </c>
      <c r="I15" s="63">
        <v>1.2544013428605894</v>
      </c>
      <c r="J15" s="63">
        <v>1.0035354345196534</v>
      </c>
      <c r="K15" s="63">
        <v>0.7529282408306193</v>
      </c>
      <c r="L15" s="63">
        <v>0.5036151218810847</v>
      </c>
      <c r="M15" s="131">
        <v>0.25244287208803234</v>
      </c>
      <c r="N15" s="86"/>
    </row>
    <row r="16" spans="1:13" ht="12.75">
      <c r="A16" s="65"/>
      <c r="B16" s="132"/>
      <c r="C16" s="132"/>
      <c r="D16" s="132"/>
      <c r="E16" s="132"/>
      <c r="F16" s="132"/>
      <c r="G16" s="93"/>
      <c r="H16" s="93"/>
      <c r="I16" s="93"/>
      <c r="J16" s="93"/>
      <c r="K16" s="93"/>
      <c r="L16" s="93"/>
      <c r="M16" s="93"/>
    </row>
    <row r="17" spans="1:13" ht="12.75">
      <c r="A17" s="1301" t="s">
        <v>627</v>
      </c>
      <c r="B17" s="89"/>
      <c r="C17" s="89"/>
      <c r="D17" s="89"/>
      <c r="E17" s="89"/>
      <c r="F17" s="89"/>
      <c r="G17" s="87"/>
      <c r="H17" s="87"/>
      <c r="I17" s="87"/>
      <c r="J17" s="87"/>
      <c r="K17" s="87"/>
      <c r="L17" s="87"/>
      <c r="M17" s="87"/>
    </row>
    <row r="18" spans="1:13" ht="12.75">
      <c r="A18" s="65"/>
      <c r="B18" s="89"/>
      <c r="C18" s="89"/>
      <c r="D18" s="89"/>
      <c r="E18" s="89"/>
      <c r="F18" s="89"/>
      <c r="G18" s="89"/>
      <c r="H18" s="89"/>
      <c r="I18" s="89"/>
      <c r="J18" s="87"/>
      <c r="K18" s="87"/>
      <c r="L18" s="87"/>
      <c r="M18" s="87"/>
    </row>
    <row r="19" spans="1:13" ht="12.75">
      <c r="A19" s="65"/>
      <c r="B19" s="89"/>
      <c r="C19" s="89"/>
      <c r="D19" s="89"/>
      <c r="E19" s="89"/>
      <c r="F19" s="89"/>
      <c r="G19" s="89"/>
      <c r="H19" s="89"/>
      <c r="I19" s="89"/>
      <c r="J19" s="87"/>
      <c r="K19" s="87"/>
      <c r="L19" s="87"/>
      <c r="M19" s="87"/>
    </row>
    <row r="20" spans="1:13" ht="12.75">
      <c r="A20" s="65"/>
      <c r="B20" s="89"/>
      <c r="C20" s="89"/>
      <c r="D20" s="89"/>
      <c r="E20" s="89"/>
      <c r="F20" s="89"/>
      <c r="G20" s="89"/>
      <c r="H20" s="89"/>
      <c r="I20" s="89"/>
      <c r="J20" s="89"/>
      <c r="K20" s="89"/>
      <c r="L20" s="89"/>
      <c r="M20" s="87"/>
    </row>
    <row r="21" spans="1:31" ht="12.75">
      <c r="A21" s="51"/>
      <c r="B21" s="67"/>
      <c r="C21" s="67"/>
      <c r="D21" s="67"/>
      <c r="E21" s="67"/>
      <c r="F21" s="67"/>
      <c r="G21" s="67"/>
      <c r="H21" s="67"/>
      <c r="I21" s="67"/>
      <c r="J21" s="67"/>
      <c r="K21" s="67"/>
      <c r="L21" s="67"/>
      <c r="M21" s="67"/>
      <c r="P21" s="68"/>
      <c r="Q21" s="68"/>
      <c r="R21" s="68"/>
      <c r="S21" s="68"/>
      <c r="T21" s="68"/>
      <c r="U21" s="68"/>
      <c r="V21" s="68"/>
      <c r="W21" s="68"/>
      <c r="X21" s="68"/>
      <c r="Y21" s="68"/>
      <c r="Z21" s="68"/>
      <c r="AA21" s="68"/>
      <c r="AB21" s="68"/>
      <c r="AC21" s="68"/>
      <c r="AD21" s="68"/>
      <c r="AE21" s="68"/>
    </row>
    <row r="22" spans="1:77" ht="12.75">
      <c r="A22" s="49"/>
      <c r="B22" s="70"/>
      <c r="C22" s="71"/>
      <c r="D22" s="80"/>
      <c r="E22" s="72"/>
      <c r="F22" s="72"/>
      <c r="G22" s="72"/>
      <c r="H22" s="72"/>
      <c r="I22" s="72"/>
      <c r="J22" s="72"/>
      <c r="K22" s="72"/>
      <c r="L22" s="72"/>
      <c r="M22" s="72"/>
      <c r="N22" s="72"/>
      <c r="O22" s="72"/>
      <c r="P22" s="71"/>
      <c r="Q22" s="71"/>
      <c r="R22" s="71"/>
      <c r="S22" s="72"/>
      <c r="T22" s="72"/>
      <c r="U22" s="72"/>
      <c r="V22" s="72"/>
      <c r="W22" s="72"/>
      <c r="X22" s="72"/>
      <c r="Y22" s="72"/>
      <c r="Z22" s="72"/>
      <c r="AA22" s="72"/>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row>
    <row r="23" spans="1:27" ht="12.75">
      <c r="A23" s="49"/>
      <c r="L23" s="72"/>
      <c r="M23" s="72"/>
      <c r="N23" s="72"/>
      <c r="O23" s="72"/>
      <c r="P23" s="71"/>
      <c r="Q23" s="71"/>
      <c r="R23" s="71"/>
      <c r="S23" s="72"/>
      <c r="T23" s="72"/>
      <c r="U23" s="72"/>
      <c r="V23" s="72"/>
      <c r="W23" s="72"/>
      <c r="X23" s="72"/>
      <c r="Y23" s="72"/>
      <c r="Z23" s="72"/>
      <c r="AA23" s="72"/>
    </row>
    <row r="24" spans="1:24" ht="30" customHeight="1">
      <c r="A24" s="1687" t="s">
        <v>398</v>
      </c>
      <c r="B24" s="1687"/>
      <c r="C24" s="1687"/>
      <c r="D24" s="1687"/>
      <c r="E24" s="1687"/>
      <c r="F24" s="1687"/>
      <c r="G24" s="1687"/>
      <c r="H24" s="1687"/>
      <c r="I24" s="101"/>
      <c r="J24" s="101"/>
      <c r="K24" s="101"/>
      <c r="L24" s="102"/>
      <c r="M24" s="103"/>
      <c r="N24" s="73"/>
      <c r="O24" s="90"/>
      <c r="P24" s="91"/>
      <c r="Q24" s="91"/>
      <c r="R24" s="91"/>
      <c r="S24" s="91"/>
      <c r="T24" s="91"/>
      <c r="U24" s="91"/>
      <c r="V24" s="91"/>
      <c r="W24" s="91"/>
      <c r="X24" s="91"/>
    </row>
    <row r="25" spans="1:14" ht="9" customHeight="1">
      <c r="A25" s="68"/>
      <c r="B25" s="51"/>
      <c r="C25" s="51"/>
      <c r="D25" s="51"/>
      <c r="E25" s="51"/>
      <c r="F25" s="75"/>
      <c r="G25" s="107"/>
      <c r="H25" s="107"/>
      <c r="I25" s="75"/>
      <c r="J25" s="75"/>
      <c r="K25" s="75"/>
      <c r="L25" s="75"/>
      <c r="M25" s="75"/>
      <c r="N25" s="52"/>
    </row>
    <row r="26" spans="1:13" ht="12.75">
      <c r="A26" s="53" t="s">
        <v>626</v>
      </c>
      <c r="B26" s="55" t="s">
        <v>580</v>
      </c>
      <c r="C26" s="56" t="s">
        <v>639</v>
      </c>
      <c r="D26" s="56" t="s">
        <v>640</v>
      </c>
      <c r="E26" s="56" t="s">
        <v>641</v>
      </c>
      <c r="F26" s="56" t="s">
        <v>638</v>
      </c>
      <c r="G26" s="105" t="s">
        <v>581</v>
      </c>
      <c r="H26" s="106" t="s">
        <v>631</v>
      </c>
      <c r="I26" s="97" t="s">
        <v>632</v>
      </c>
      <c r="J26" s="97" t="s">
        <v>633</v>
      </c>
      <c r="K26" s="97" t="s">
        <v>634</v>
      </c>
      <c r="L26" s="97" t="s">
        <v>635</v>
      </c>
      <c r="M26" s="98" t="s">
        <v>636</v>
      </c>
    </row>
    <row r="27" spans="1:13" ht="12.75">
      <c r="A27" s="57" t="s">
        <v>614</v>
      </c>
      <c r="B27" s="92">
        <v>-0.518477164310856</v>
      </c>
      <c r="C27" s="76"/>
      <c r="D27" s="76"/>
      <c r="E27" s="76"/>
      <c r="F27" s="76"/>
      <c r="G27" s="59"/>
      <c r="H27" s="93"/>
      <c r="I27" s="128"/>
      <c r="J27" s="128"/>
      <c r="K27" s="128"/>
      <c r="L27" s="128"/>
      <c r="M27" s="129"/>
    </row>
    <row r="28" spans="1:13" ht="12.75">
      <c r="A28" s="57" t="s">
        <v>615</v>
      </c>
      <c r="B28" s="58">
        <v>-1.1549660918128293</v>
      </c>
      <c r="C28" s="59">
        <v>-0.6398061764225921</v>
      </c>
      <c r="D28" s="59"/>
      <c r="E28" s="59"/>
      <c r="F28" s="59"/>
      <c r="G28" s="59"/>
      <c r="H28" s="93"/>
      <c r="I28" s="93"/>
      <c r="J28" s="93"/>
      <c r="K28" s="93"/>
      <c r="L28" s="93"/>
      <c r="M28" s="130"/>
    </row>
    <row r="29" spans="1:13" ht="12.75">
      <c r="A29" s="57" t="s">
        <v>616</v>
      </c>
      <c r="B29" s="58">
        <v>-1.2328332363319434</v>
      </c>
      <c r="C29" s="59">
        <v>-0.7180791484273714</v>
      </c>
      <c r="D29" s="59">
        <v>-0.07877699206559804</v>
      </c>
      <c r="E29" s="59"/>
      <c r="F29" s="59"/>
      <c r="G29" s="59"/>
      <c r="H29" s="93"/>
      <c r="I29" s="93"/>
      <c r="J29" s="93"/>
      <c r="K29" s="93"/>
      <c r="L29" s="93"/>
      <c r="M29" s="130"/>
    </row>
    <row r="30" spans="1:13" ht="12.75">
      <c r="A30" s="57" t="s">
        <v>617</v>
      </c>
      <c r="B30" s="58">
        <v>-2.0405025624518736</v>
      </c>
      <c r="C30" s="59">
        <v>-1.52995788037435</v>
      </c>
      <c r="D30" s="59">
        <v>-0.8958836227033542</v>
      </c>
      <c r="E30" s="59">
        <v>-0.8177508301443253</v>
      </c>
      <c r="F30" s="59"/>
      <c r="G30" s="59"/>
      <c r="H30" s="93"/>
      <c r="I30" s="93"/>
      <c r="J30" s="93"/>
      <c r="K30" s="93"/>
      <c r="L30" s="93"/>
      <c r="M30" s="130"/>
    </row>
    <row r="31" spans="1:13" ht="12.75">
      <c r="A31" s="57" t="s">
        <v>618</v>
      </c>
      <c r="B31" s="58">
        <v>-1.3324088546390853</v>
      </c>
      <c r="C31" s="59">
        <v>-0.8181737343050204</v>
      </c>
      <c r="D31" s="59">
        <v>-0.17951611306146736</v>
      </c>
      <c r="E31" s="59">
        <v>-0.10081854281131879</v>
      </c>
      <c r="F31" s="59">
        <v>0.7228433447856346</v>
      </c>
      <c r="G31" s="59"/>
      <c r="H31" s="93"/>
      <c r="I31" s="93"/>
      <c r="J31" s="93"/>
      <c r="K31" s="93"/>
      <c r="L31" s="93"/>
      <c r="M31" s="130"/>
    </row>
    <row r="32" spans="1:13" s="68" customFormat="1" ht="12.75">
      <c r="A32" s="57" t="s">
        <v>619</v>
      </c>
      <c r="B32" s="59">
        <v>0.23704256341128077</v>
      </c>
      <c r="C32" s="59">
        <v>0.7594573406058377</v>
      </c>
      <c r="D32" s="59">
        <v>1.4082737393940246</v>
      </c>
      <c r="E32" s="59">
        <v>1.488223108860035</v>
      </c>
      <c r="F32" s="59">
        <v>2.3249865357007917</v>
      </c>
      <c r="G32" s="59">
        <v>1.5906453171013506</v>
      </c>
      <c r="H32" s="93"/>
      <c r="I32" s="93"/>
      <c r="J32" s="93"/>
      <c r="K32" s="93"/>
      <c r="L32" s="93"/>
      <c r="M32" s="130"/>
    </row>
    <row r="33" spans="1:13" ht="12.75">
      <c r="A33" s="57" t="s">
        <v>620</v>
      </c>
      <c r="B33" s="59">
        <v>0.3913577718409873</v>
      </c>
      <c r="C33" s="59">
        <v>0.9145768080516472</v>
      </c>
      <c r="D33" s="59">
        <v>1.5643920615072224</v>
      </c>
      <c r="E33" s="59">
        <v>1.644464513251978</v>
      </c>
      <c r="F33" s="59">
        <v>2.4825161397374726</v>
      </c>
      <c r="G33" s="59">
        <v>1.7470444007704342</v>
      </c>
      <c r="H33" s="93">
        <v>0.15395028073786501</v>
      </c>
      <c r="I33" s="93"/>
      <c r="J33" s="93"/>
      <c r="K33" s="93"/>
      <c r="L33" s="93"/>
      <c r="M33" s="130"/>
    </row>
    <row r="34" spans="1:13" ht="12.75">
      <c r="A34" s="57" t="s">
        <v>621</v>
      </c>
      <c r="B34" s="59">
        <v>0.05540387554625486</v>
      </c>
      <c r="C34" s="59">
        <v>0.5768719893893787</v>
      </c>
      <c r="D34" s="59">
        <v>1.2245126735282748</v>
      </c>
      <c r="E34" s="59">
        <v>1.3043171674254104</v>
      </c>
      <c r="F34" s="59">
        <v>2.1395643024141977</v>
      </c>
      <c r="G34" s="59">
        <v>1.406553777258845</v>
      </c>
      <c r="H34" s="93">
        <v>-0.1812091450624226</v>
      </c>
      <c r="I34" s="93">
        <v>-0.33464424005326393</v>
      </c>
      <c r="J34" s="93"/>
      <c r="K34" s="93"/>
      <c r="L34" s="93"/>
      <c r="M34" s="130"/>
    </row>
    <row r="35" spans="1:13" ht="12.75">
      <c r="A35" s="57" t="s">
        <v>622</v>
      </c>
      <c r="B35" s="59">
        <v>-1.078690106063578</v>
      </c>
      <c r="C35" s="59">
        <v>-0.5631326559787676</v>
      </c>
      <c r="D35" s="59">
        <v>0.07716724121931474</v>
      </c>
      <c r="E35" s="59">
        <v>0.15606717831362216</v>
      </c>
      <c r="F35" s="59">
        <v>0.9818470710320656</v>
      </c>
      <c r="G35" s="59">
        <v>0.257144970937567</v>
      </c>
      <c r="H35" s="93">
        <v>-1.3126211985379646</v>
      </c>
      <c r="I35" s="93">
        <v>-1.464317158898815</v>
      </c>
      <c r="J35" s="93">
        <v>-1.1334659975192043</v>
      </c>
      <c r="K35" s="93"/>
      <c r="L35" s="93"/>
      <c r="M35" s="130"/>
    </row>
    <row r="36" spans="1:13" ht="12.75">
      <c r="A36" s="57" t="s">
        <v>623</v>
      </c>
      <c r="B36" s="59">
        <v>-1.9888740074887608</v>
      </c>
      <c r="C36" s="59">
        <v>-1.4780602480387832</v>
      </c>
      <c r="D36" s="59">
        <v>-0.8436518079911951</v>
      </c>
      <c r="E36" s="59">
        <v>-0.7654778363399963</v>
      </c>
      <c r="F36" s="59">
        <v>0.052703981046861095</v>
      </c>
      <c r="G36" s="59">
        <v>-0.6653300696097091</v>
      </c>
      <c r="H36" s="93">
        <v>-2.220652678865599</v>
      </c>
      <c r="I36" s="93">
        <v>-2.3709528710024017</v>
      </c>
      <c r="J36" s="93">
        <v>-2.043145901022794</v>
      </c>
      <c r="K36" s="93">
        <v>-0.9201090264585882</v>
      </c>
      <c r="L36" s="93"/>
      <c r="M36" s="130"/>
    </row>
    <row r="37" spans="1:13" ht="12.75">
      <c r="A37" s="57" t="s">
        <v>624</v>
      </c>
      <c r="B37" s="59">
        <v>-2.7092434133708823</v>
      </c>
      <c r="C37" s="59">
        <v>-2.2021840705821205</v>
      </c>
      <c r="D37" s="59">
        <v>-1.572438452499048</v>
      </c>
      <c r="E37" s="59">
        <v>-1.4948390496729869</v>
      </c>
      <c r="F37" s="59">
        <v>-0.682670765379711</v>
      </c>
      <c r="G37" s="59">
        <v>-1.395427356388336</v>
      </c>
      <c r="H37" s="93">
        <v>-2.939318540766308</v>
      </c>
      <c r="I37" s="93">
        <v>-3.088514045460585</v>
      </c>
      <c r="J37" s="93">
        <v>-2.763116415337199</v>
      </c>
      <c r="K37" s="93">
        <v>-1.6483337200605068</v>
      </c>
      <c r="L37" s="93">
        <v>-0.7349873788177461</v>
      </c>
      <c r="M37" s="130"/>
    </row>
    <row r="38" spans="1:13" ht="12.75">
      <c r="A38" s="77" t="s">
        <v>625</v>
      </c>
      <c r="B38" s="88">
        <v>-3.2662109578650957</v>
      </c>
      <c r="C38" s="88">
        <v>-2.7620544149616846</v>
      </c>
      <c r="D38" s="88">
        <v>-2.1359139479008253</v>
      </c>
      <c r="E38" s="88">
        <v>-2.058758784079199</v>
      </c>
      <c r="F38" s="88">
        <v>-1.2512399792522886</v>
      </c>
      <c r="G38" s="88">
        <v>-1.9599162002212334</v>
      </c>
      <c r="H38" s="63">
        <v>-3.4949689572696387</v>
      </c>
      <c r="I38" s="63">
        <v>-3.6433103514932617</v>
      </c>
      <c r="J38" s="63">
        <v>-3.319775549097745</v>
      </c>
      <c r="K38" s="63">
        <v>-2.211374732246257</v>
      </c>
      <c r="L38" s="63">
        <v>-1.303257091928455</v>
      </c>
      <c r="M38" s="131">
        <v>-0.5724773493752106</v>
      </c>
    </row>
    <row r="39" spans="1:13" ht="12.75">
      <c r="A39" s="65"/>
      <c r="B39" s="93"/>
      <c r="C39" s="94"/>
      <c r="D39" s="94"/>
      <c r="E39" s="94"/>
      <c r="F39" s="94"/>
      <c r="G39" s="94"/>
      <c r="H39" s="93"/>
      <c r="I39" s="93"/>
      <c r="J39" s="93"/>
      <c r="K39" s="93"/>
      <c r="L39" s="93"/>
      <c r="M39" s="93"/>
    </row>
    <row r="40" spans="1:12" ht="14.25">
      <c r="A40" s="137" t="s">
        <v>629</v>
      </c>
      <c r="B40" s="71"/>
      <c r="C40" s="80"/>
      <c r="D40" s="72"/>
      <c r="E40" s="72"/>
      <c r="F40" s="72"/>
      <c r="G40" s="72"/>
      <c r="H40" s="72"/>
      <c r="I40" s="72"/>
      <c r="J40" s="72"/>
      <c r="K40" s="68"/>
      <c r="L40" s="68"/>
    </row>
    <row r="41" spans="1:13" ht="12.75">
      <c r="A41" s="68"/>
      <c r="B41" s="79"/>
      <c r="C41" s="71"/>
      <c r="D41" s="80"/>
      <c r="E41" s="72"/>
      <c r="F41" s="72"/>
      <c r="G41" s="72"/>
      <c r="H41" s="72"/>
      <c r="I41" s="72"/>
      <c r="J41" s="72"/>
      <c r="K41" s="72"/>
      <c r="L41" s="68"/>
      <c r="M41" s="68"/>
    </row>
    <row r="42" spans="1:12" ht="12.75">
      <c r="A42" s="1301" t="s">
        <v>627</v>
      </c>
      <c r="B42" s="68"/>
      <c r="C42" s="68"/>
      <c r="D42" s="68"/>
      <c r="E42" s="68"/>
      <c r="F42" s="68"/>
      <c r="G42" s="68"/>
      <c r="H42" s="68"/>
      <c r="I42" s="68"/>
      <c r="J42" s="68"/>
      <c r="K42" s="68"/>
      <c r="L42" s="68"/>
    </row>
  </sheetData>
  <mergeCells count="2">
    <mergeCell ref="A24:H24"/>
    <mergeCell ref="A1:I1"/>
  </mergeCells>
  <printOptions/>
  <pageMargins left="0.9448818897637796" right="0.7480314960629921" top="0.7086614173228347" bottom="0.5118110236220472" header="0.3937007874015748" footer="0.4330708661417323"/>
  <pageSetup horizontalDpi="600" verticalDpi="600" orientation="landscape" paperSize="9" scale="89" r:id="rId1"/>
</worksheet>
</file>

<file path=xl/worksheets/sheet25.xml><?xml version="1.0" encoding="utf-8"?>
<worksheet xmlns="http://schemas.openxmlformats.org/spreadsheetml/2006/main" xmlns:r="http://schemas.openxmlformats.org/officeDocument/2006/relationships">
  <dimension ref="A1:K56"/>
  <sheetViews>
    <sheetView view="pageBreakPreview" zoomScale="75" zoomScaleSheetLayoutView="75" workbookViewId="0" topLeftCell="A1">
      <selection activeCell="A6" sqref="A6"/>
    </sheetView>
  </sheetViews>
  <sheetFormatPr defaultColWidth="9.00390625" defaultRowHeight="12.75"/>
  <cols>
    <col min="1" max="1" width="38.00390625" style="664" customWidth="1"/>
    <col min="2" max="2" width="10.125" style="664" customWidth="1"/>
    <col min="3" max="3" width="10.00390625" style="664" bestFit="1" customWidth="1"/>
    <col min="4" max="4" width="9.75390625" style="664" bestFit="1" customWidth="1"/>
    <col min="5" max="5" width="10.25390625" style="664" customWidth="1"/>
    <col min="6" max="8" width="9.75390625" style="664" bestFit="1" customWidth="1"/>
    <col min="9" max="9" width="10.25390625" style="664" customWidth="1"/>
    <col min="10" max="16384" width="9.125" style="664" customWidth="1"/>
  </cols>
  <sheetData>
    <row r="1" spans="1:9" ht="30" customHeight="1">
      <c r="A1" s="1302" t="s">
        <v>393</v>
      </c>
      <c r="B1" s="689"/>
      <c r="C1" s="689"/>
      <c r="D1" s="689"/>
      <c r="E1" s="690"/>
      <c r="F1" s="690"/>
      <c r="G1" s="691"/>
      <c r="H1" s="689"/>
      <c r="I1" s="691" t="s">
        <v>663</v>
      </c>
    </row>
    <row r="2" spans="1:9" ht="16.5" customHeight="1">
      <c r="A2" s="665"/>
      <c r="B2" s="666">
        <v>38077</v>
      </c>
      <c r="C2" s="667">
        <v>38168</v>
      </c>
      <c r="D2" s="667">
        <v>38260</v>
      </c>
      <c r="E2" s="667">
        <v>38352</v>
      </c>
      <c r="F2" s="667">
        <v>38442</v>
      </c>
      <c r="G2" s="668">
        <v>38533</v>
      </c>
      <c r="H2" s="668">
        <v>38625</v>
      </c>
      <c r="I2" s="669">
        <v>38717</v>
      </c>
    </row>
    <row r="3" spans="1:9" ht="12">
      <c r="A3" s="670"/>
      <c r="B3" s="670"/>
      <c r="C3" s="671"/>
      <c r="D3" s="671"/>
      <c r="E3" s="671"/>
      <c r="F3" s="671"/>
      <c r="G3" s="672"/>
      <c r="H3" s="672"/>
      <c r="I3" s="673"/>
    </row>
    <row r="4" spans="1:9" ht="12">
      <c r="A4" s="674"/>
      <c r="B4" s="675"/>
      <c r="C4" s="676"/>
      <c r="D4" s="676"/>
      <c r="E4" s="676"/>
      <c r="F4" s="676"/>
      <c r="G4" s="676"/>
      <c r="H4" s="676"/>
      <c r="I4" s="677"/>
    </row>
    <row r="5" spans="1:9" ht="12">
      <c r="A5" s="678" t="s">
        <v>610</v>
      </c>
      <c r="B5" s="675">
        <v>10247405</v>
      </c>
      <c r="C5" s="676">
        <v>11309097</v>
      </c>
      <c r="D5" s="676">
        <v>12526708</v>
      </c>
      <c r="E5" s="676">
        <v>13939177</v>
      </c>
      <c r="F5" s="676">
        <v>18216389</v>
      </c>
      <c r="G5" s="676">
        <v>16239981</v>
      </c>
      <c r="H5" s="676">
        <v>17087091</v>
      </c>
      <c r="I5" s="677">
        <v>18473803</v>
      </c>
    </row>
    <row r="6" spans="1:9" ht="12">
      <c r="A6" s="679" t="s">
        <v>25</v>
      </c>
      <c r="B6" s="675">
        <v>10131312</v>
      </c>
      <c r="C6" s="676">
        <v>11189803</v>
      </c>
      <c r="D6" s="676">
        <v>12379729</v>
      </c>
      <c r="E6" s="676">
        <v>13782870</v>
      </c>
      <c r="F6" s="676">
        <v>17780891</v>
      </c>
      <c r="G6" s="676">
        <v>16021571</v>
      </c>
      <c r="H6" s="676">
        <v>16858834</v>
      </c>
      <c r="I6" s="677">
        <v>18243607</v>
      </c>
    </row>
    <row r="7" spans="1:9" ht="12">
      <c r="A7" s="680" t="s">
        <v>26</v>
      </c>
      <c r="B7" s="675">
        <v>338</v>
      </c>
      <c r="C7" s="676">
        <v>263</v>
      </c>
      <c r="D7" s="676">
        <v>4922</v>
      </c>
      <c r="E7" s="676">
        <v>11901</v>
      </c>
      <c r="F7" s="676">
        <v>18881</v>
      </c>
      <c r="G7" s="676">
        <v>24463</v>
      </c>
      <c r="H7" s="676">
        <v>19517</v>
      </c>
      <c r="I7" s="677">
        <v>19527</v>
      </c>
    </row>
    <row r="8" spans="1:9" ht="12">
      <c r="A8" s="680" t="s">
        <v>27</v>
      </c>
      <c r="B8" s="675">
        <v>26973</v>
      </c>
      <c r="C8" s="676">
        <v>28026</v>
      </c>
      <c r="D8" s="676">
        <v>28361</v>
      </c>
      <c r="E8" s="676">
        <v>26760</v>
      </c>
      <c r="F8" s="676">
        <v>25976</v>
      </c>
      <c r="G8" s="676">
        <v>27319</v>
      </c>
      <c r="H8" s="676">
        <v>30906</v>
      </c>
      <c r="I8" s="677">
        <v>36921</v>
      </c>
    </row>
    <row r="9" spans="1:11" ht="12">
      <c r="A9" s="680" t="s">
        <v>28</v>
      </c>
      <c r="B9" s="675">
        <v>10104001</v>
      </c>
      <c r="C9" s="676">
        <v>11161514</v>
      </c>
      <c r="D9" s="676">
        <v>12346446</v>
      </c>
      <c r="E9" s="676">
        <v>13744209</v>
      </c>
      <c r="F9" s="676">
        <v>17736034</v>
      </c>
      <c r="G9" s="676">
        <v>15969789</v>
      </c>
      <c r="H9" s="676">
        <v>16808411</v>
      </c>
      <c r="I9" s="677">
        <v>18187159</v>
      </c>
      <c r="K9" s="681"/>
    </row>
    <row r="10" spans="1:11" ht="12">
      <c r="A10" s="680" t="s">
        <v>29</v>
      </c>
      <c r="B10" s="675">
        <v>7117651</v>
      </c>
      <c r="C10" s="676">
        <v>7620328</v>
      </c>
      <c r="D10" s="676">
        <v>8267646</v>
      </c>
      <c r="E10" s="676">
        <v>9074063</v>
      </c>
      <c r="F10" s="676">
        <v>12073143</v>
      </c>
      <c r="G10" s="676">
        <v>10127993</v>
      </c>
      <c r="H10" s="676">
        <v>10411256</v>
      </c>
      <c r="I10" s="677">
        <v>11093729</v>
      </c>
      <c r="K10" s="681"/>
    </row>
    <row r="11" spans="1:11" ht="15">
      <c r="A11" s="680" t="s">
        <v>30</v>
      </c>
      <c r="B11" s="675">
        <v>184015</v>
      </c>
      <c r="C11" s="676">
        <v>238649</v>
      </c>
      <c r="D11" s="676">
        <v>272453</v>
      </c>
      <c r="E11" s="676">
        <v>296282</v>
      </c>
      <c r="F11" s="676">
        <v>567322</v>
      </c>
      <c r="G11" s="676">
        <v>155613</v>
      </c>
      <c r="H11" s="676">
        <v>173509</v>
      </c>
      <c r="I11" s="677">
        <v>165596</v>
      </c>
      <c r="K11" s="682"/>
    </row>
    <row r="12" spans="1:11" ht="12">
      <c r="A12" s="680" t="s">
        <v>31</v>
      </c>
      <c r="B12" s="675">
        <v>2796982</v>
      </c>
      <c r="C12" s="676">
        <v>3296790</v>
      </c>
      <c r="D12" s="676">
        <v>3801599</v>
      </c>
      <c r="E12" s="676">
        <v>4371113</v>
      </c>
      <c r="F12" s="676">
        <v>5092660</v>
      </c>
      <c r="G12" s="676">
        <v>5682822</v>
      </c>
      <c r="H12" s="676">
        <v>6220355</v>
      </c>
      <c r="I12" s="677">
        <v>6924732</v>
      </c>
      <c r="K12" s="681"/>
    </row>
    <row r="13" spans="1:9" ht="12">
      <c r="A13" s="674" t="s">
        <v>32</v>
      </c>
      <c r="B13" s="675">
        <v>5353</v>
      </c>
      <c r="C13" s="676">
        <v>5747</v>
      </c>
      <c r="D13" s="676">
        <v>4748</v>
      </c>
      <c r="E13" s="676">
        <v>2751</v>
      </c>
      <c r="F13" s="676">
        <v>2909</v>
      </c>
      <c r="G13" s="676">
        <v>3361</v>
      </c>
      <c r="H13" s="676">
        <v>3291</v>
      </c>
      <c r="I13" s="677">
        <v>3102</v>
      </c>
    </row>
    <row r="14" spans="1:9" ht="12">
      <c r="A14" s="679" t="s">
        <v>35</v>
      </c>
      <c r="B14" s="675">
        <v>116093</v>
      </c>
      <c r="C14" s="676">
        <v>119294</v>
      </c>
      <c r="D14" s="676">
        <v>146979</v>
      </c>
      <c r="E14" s="676">
        <v>156307</v>
      </c>
      <c r="F14" s="676">
        <v>435498</v>
      </c>
      <c r="G14" s="676">
        <v>218410</v>
      </c>
      <c r="H14" s="676">
        <v>228257</v>
      </c>
      <c r="I14" s="677">
        <v>230196</v>
      </c>
    </row>
    <row r="15" spans="1:9" ht="12">
      <c r="A15" s="680" t="s">
        <v>36</v>
      </c>
      <c r="B15" s="675">
        <v>9840</v>
      </c>
      <c r="C15" s="676">
        <v>33912</v>
      </c>
      <c r="D15" s="676">
        <v>44548</v>
      </c>
      <c r="E15" s="676">
        <v>52328</v>
      </c>
      <c r="F15" s="676">
        <v>258680</v>
      </c>
      <c r="G15" s="676">
        <v>74299</v>
      </c>
      <c r="H15" s="676">
        <v>112380</v>
      </c>
      <c r="I15" s="677">
        <v>118617</v>
      </c>
    </row>
    <row r="16" spans="1:9" ht="12">
      <c r="A16" s="680" t="s">
        <v>37</v>
      </c>
      <c r="B16" s="675">
        <v>106253</v>
      </c>
      <c r="C16" s="676">
        <v>85382</v>
      </c>
      <c r="D16" s="676">
        <v>102431</v>
      </c>
      <c r="E16" s="676">
        <v>103979</v>
      </c>
      <c r="F16" s="676">
        <v>176818</v>
      </c>
      <c r="G16" s="676">
        <v>144111</v>
      </c>
      <c r="H16" s="676">
        <v>115877</v>
      </c>
      <c r="I16" s="677">
        <v>111579</v>
      </c>
    </row>
    <row r="17" spans="1:9" ht="12">
      <c r="A17" s="683"/>
      <c r="B17" s="683"/>
      <c r="C17" s="684"/>
      <c r="D17" s="684"/>
      <c r="E17" s="684"/>
      <c r="F17" s="684"/>
      <c r="G17" s="684"/>
      <c r="H17" s="684"/>
      <c r="I17" s="685"/>
    </row>
    <row r="18" spans="1:9" ht="12">
      <c r="A18" s="686"/>
      <c r="B18" s="686"/>
      <c r="C18" s="676"/>
      <c r="D18" s="676"/>
      <c r="E18" s="676"/>
      <c r="F18" s="676"/>
      <c r="G18" s="676"/>
      <c r="H18" s="676"/>
      <c r="I18" s="676"/>
    </row>
    <row r="19" spans="1:9" ht="12">
      <c r="A19" s="687" t="s">
        <v>38</v>
      </c>
      <c r="B19" s="686"/>
      <c r="C19" s="676"/>
      <c r="D19" s="676"/>
      <c r="E19" s="676"/>
      <c r="F19" s="676"/>
      <c r="G19" s="676"/>
      <c r="H19" s="676"/>
      <c r="I19" s="676"/>
    </row>
    <row r="20" spans="1:9" ht="12">
      <c r="A20" s="686"/>
      <c r="B20" s="686"/>
      <c r="C20" s="676"/>
      <c r="D20" s="676"/>
      <c r="E20" s="676"/>
      <c r="F20" s="676"/>
      <c r="G20" s="676"/>
      <c r="H20" s="676"/>
      <c r="I20" s="676"/>
    </row>
    <row r="21" spans="1:9" ht="30" customHeight="1">
      <c r="A21" s="1302" t="s">
        <v>394</v>
      </c>
      <c r="B21" s="689"/>
      <c r="C21" s="689"/>
      <c r="D21" s="689"/>
      <c r="E21" s="690"/>
      <c r="F21" s="690"/>
      <c r="G21" s="691"/>
      <c r="H21" s="689"/>
      <c r="I21" s="1303" t="s">
        <v>663</v>
      </c>
    </row>
    <row r="22" spans="1:9" ht="16.5" customHeight="1">
      <c r="A22" s="692"/>
      <c r="B22" s="1540">
        <v>38077</v>
      </c>
      <c r="C22" s="1541">
        <v>38168</v>
      </c>
      <c r="D22" s="1541">
        <v>38260</v>
      </c>
      <c r="E22" s="1541">
        <v>38352</v>
      </c>
      <c r="F22" s="1541">
        <v>38442</v>
      </c>
      <c r="G22" s="1542">
        <v>38533</v>
      </c>
      <c r="H22" s="1542">
        <v>38625</v>
      </c>
      <c r="I22" s="1543">
        <v>38717</v>
      </c>
    </row>
    <row r="23" spans="1:9" ht="12">
      <c r="A23" s="670"/>
      <c r="B23" s="670"/>
      <c r="C23" s="671">
        <v>0</v>
      </c>
      <c r="D23" s="671">
        <v>0</v>
      </c>
      <c r="E23" s="671">
        <v>0</v>
      </c>
      <c r="F23" s="671">
        <v>0</v>
      </c>
      <c r="G23" s="672">
        <v>0</v>
      </c>
      <c r="H23" s="672">
        <v>0</v>
      </c>
      <c r="I23" s="673">
        <v>0</v>
      </c>
    </row>
    <row r="24" spans="1:9" ht="12">
      <c r="A24" s="693" t="s">
        <v>610</v>
      </c>
      <c r="B24" s="694">
        <v>10247405</v>
      </c>
      <c r="C24" s="695">
        <v>11309097</v>
      </c>
      <c r="D24" s="695">
        <v>12526708</v>
      </c>
      <c r="E24" s="695">
        <v>13939177</v>
      </c>
      <c r="F24" s="695">
        <v>18216389</v>
      </c>
      <c r="G24" s="695">
        <v>16239981</v>
      </c>
      <c r="H24" s="695">
        <v>17087091</v>
      </c>
      <c r="I24" s="696">
        <v>18473803</v>
      </c>
    </row>
    <row r="25" spans="1:9" ht="12">
      <c r="A25" s="674" t="s">
        <v>117</v>
      </c>
      <c r="B25" s="675">
        <v>5634622</v>
      </c>
      <c r="C25" s="676">
        <v>6117584</v>
      </c>
      <c r="D25" s="676">
        <v>6657148</v>
      </c>
      <c r="E25" s="676">
        <v>7181110</v>
      </c>
      <c r="F25" s="676">
        <v>8664463</v>
      </c>
      <c r="G25" s="676">
        <v>8348232</v>
      </c>
      <c r="H25" s="676">
        <v>8951268</v>
      </c>
      <c r="I25" s="677">
        <v>9667804</v>
      </c>
    </row>
    <row r="26" spans="1:9" ht="12">
      <c r="A26" s="674" t="s">
        <v>118</v>
      </c>
      <c r="B26" s="675">
        <v>4612783</v>
      </c>
      <c r="C26" s="676">
        <v>5191513</v>
      </c>
      <c r="D26" s="676">
        <v>5869560</v>
      </c>
      <c r="E26" s="676">
        <v>6758067</v>
      </c>
      <c r="F26" s="676">
        <v>9551926</v>
      </c>
      <c r="G26" s="676">
        <v>7891749</v>
      </c>
      <c r="H26" s="676">
        <v>8135823</v>
      </c>
      <c r="I26" s="677">
        <v>8805999</v>
      </c>
    </row>
    <row r="27" spans="1:9" ht="12">
      <c r="A27" s="680" t="s">
        <v>119</v>
      </c>
      <c r="B27" s="675">
        <v>3702499</v>
      </c>
      <c r="C27" s="676">
        <v>4315232</v>
      </c>
      <c r="D27" s="676">
        <v>4952247</v>
      </c>
      <c r="E27" s="676">
        <v>5863858</v>
      </c>
      <c r="F27" s="676">
        <v>8311338</v>
      </c>
      <c r="G27" s="676">
        <v>6968170</v>
      </c>
      <c r="H27" s="676">
        <v>7282559</v>
      </c>
      <c r="I27" s="677">
        <v>8025141</v>
      </c>
    </row>
    <row r="28" spans="1:9" ht="12">
      <c r="A28" s="680" t="s">
        <v>120</v>
      </c>
      <c r="B28" s="675">
        <v>907887</v>
      </c>
      <c r="C28" s="676">
        <v>874279</v>
      </c>
      <c r="D28" s="676">
        <v>915913</v>
      </c>
      <c r="E28" s="676">
        <v>892522</v>
      </c>
      <c r="F28" s="676">
        <v>1238333</v>
      </c>
      <c r="G28" s="676">
        <v>922567</v>
      </c>
      <c r="H28" s="676">
        <v>852258</v>
      </c>
      <c r="I28" s="677">
        <v>774696</v>
      </c>
    </row>
    <row r="29" spans="1:9" ht="12">
      <c r="A29" s="680" t="s">
        <v>121</v>
      </c>
      <c r="B29" s="675">
        <v>2345</v>
      </c>
      <c r="C29" s="676">
        <v>1938</v>
      </c>
      <c r="D29" s="676">
        <v>1283</v>
      </c>
      <c r="E29" s="676">
        <v>1025</v>
      </c>
      <c r="F29" s="676">
        <v>995</v>
      </c>
      <c r="G29" s="676">
        <v>960</v>
      </c>
      <c r="H29" s="676">
        <v>940</v>
      </c>
      <c r="I29" s="677">
        <v>6005</v>
      </c>
    </row>
    <row r="30" spans="1:9" ht="12">
      <c r="A30" s="680" t="s">
        <v>122</v>
      </c>
      <c r="B30" s="675">
        <v>52</v>
      </c>
      <c r="C30" s="676">
        <v>64</v>
      </c>
      <c r="D30" s="676">
        <v>117</v>
      </c>
      <c r="E30" s="676">
        <v>662</v>
      </c>
      <c r="F30" s="676">
        <v>1260</v>
      </c>
      <c r="G30" s="676">
        <v>52</v>
      </c>
      <c r="H30" s="676">
        <v>66</v>
      </c>
      <c r="I30" s="677">
        <v>157</v>
      </c>
    </row>
    <row r="31" spans="1:9" ht="12">
      <c r="A31" s="683"/>
      <c r="B31" s="683"/>
      <c r="C31" s="684"/>
      <c r="D31" s="684"/>
      <c r="E31" s="684"/>
      <c r="F31" s="684"/>
      <c r="G31" s="684"/>
      <c r="H31" s="684"/>
      <c r="I31" s="685"/>
    </row>
    <row r="32" spans="1:9" ht="12">
      <c r="A32" s="686"/>
      <c r="B32" s="686"/>
      <c r="C32" s="676"/>
      <c r="D32" s="676"/>
      <c r="E32" s="676"/>
      <c r="F32" s="676"/>
      <c r="G32" s="676"/>
      <c r="H32" s="676"/>
      <c r="I32" s="676"/>
    </row>
    <row r="33" spans="1:9" ht="12">
      <c r="A33" s="687" t="s">
        <v>38</v>
      </c>
      <c r="B33" s="686"/>
      <c r="C33" s="676"/>
      <c r="D33" s="676"/>
      <c r="E33" s="676"/>
      <c r="F33" s="676"/>
      <c r="G33" s="676"/>
      <c r="H33" s="676"/>
      <c r="I33" s="676"/>
    </row>
    <row r="34" spans="1:9" ht="12">
      <c r="A34" s="686"/>
      <c r="B34" s="686"/>
      <c r="C34" s="676"/>
      <c r="D34" s="676"/>
      <c r="E34" s="676"/>
      <c r="F34" s="676"/>
      <c r="G34" s="676"/>
      <c r="H34" s="676"/>
      <c r="I34" s="676"/>
    </row>
    <row r="35" spans="1:9" ht="30" customHeight="1">
      <c r="A35" s="1689" t="s">
        <v>395</v>
      </c>
      <c r="B35" s="1689"/>
      <c r="C35" s="1689"/>
      <c r="D35" s="697"/>
      <c r="E35" s="698"/>
      <c r="F35" s="689"/>
      <c r="G35" s="699"/>
      <c r="H35" s="700"/>
      <c r="I35" s="1304" t="s">
        <v>663</v>
      </c>
    </row>
    <row r="36" spans="1:9" ht="16.5" customHeight="1">
      <c r="A36" s="692"/>
      <c r="B36" s="1540">
        <v>38077</v>
      </c>
      <c r="C36" s="1541">
        <v>38168</v>
      </c>
      <c r="D36" s="1541">
        <v>38260</v>
      </c>
      <c r="E36" s="1541">
        <v>38352</v>
      </c>
      <c r="F36" s="1541">
        <v>38442</v>
      </c>
      <c r="G36" s="1542">
        <v>38533</v>
      </c>
      <c r="H36" s="1542">
        <v>38625</v>
      </c>
      <c r="I36" s="1543">
        <v>38717</v>
      </c>
    </row>
    <row r="37" spans="1:9" ht="12">
      <c r="A37" s="670"/>
      <c r="B37" s="670"/>
      <c r="C37" s="671">
        <v>0</v>
      </c>
      <c r="D37" s="671">
        <v>0</v>
      </c>
      <c r="E37" s="671">
        <v>0</v>
      </c>
      <c r="F37" s="671">
        <v>0</v>
      </c>
      <c r="G37" s="672">
        <v>0</v>
      </c>
      <c r="H37" s="672">
        <v>0</v>
      </c>
      <c r="I37" s="673">
        <v>0</v>
      </c>
    </row>
    <row r="38" spans="1:9" ht="12">
      <c r="A38" s="693" t="s">
        <v>610</v>
      </c>
      <c r="B38" s="694">
        <v>10247405</v>
      </c>
      <c r="C38" s="695">
        <v>11309097</v>
      </c>
      <c r="D38" s="695">
        <v>12526708</v>
      </c>
      <c r="E38" s="695">
        <v>13939177</v>
      </c>
      <c r="F38" s="695">
        <v>18216389</v>
      </c>
      <c r="G38" s="695">
        <v>16239981</v>
      </c>
      <c r="H38" s="695">
        <v>17087091</v>
      </c>
      <c r="I38" s="696">
        <v>18473803</v>
      </c>
    </row>
    <row r="39" spans="1:9" ht="12">
      <c r="A39" s="674" t="s">
        <v>123</v>
      </c>
      <c r="B39" s="675">
        <v>2666989</v>
      </c>
      <c r="C39" s="676">
        <v>2752669</v>
      </c>
      <c r="D39" s="676">
        <v>3059112</v>
      </c>
      <c r="E39" s="676">
        <v>3369120</v>
      </c>
      <c r="F39" s="676">
        <v>5637731</v>
      </c>
      <c r="G39" s="676">
        <v>3758088</v>
      </c>
      <c r="H39" s="676">
        <v>3985509</v>
      </c>
      <c r="I39" s="677">
        <v>4220802</v>
      </c>
    </row>
    <row r="40" spans="1:9" ht="12">
      <c r="A40" s="674" t="s">
        <v>124</v>
      </c>
      <c r="B40" s="675">
        <v>5443417</v>
      </c>
      <c r="C40" s="676">
        <v>5872883</v>
      </c>
      <c r="D40" s="676">
        <v>6256492</v>
      </c>
      <c r="E40" s="676">
        <v>6733726</v>
      </c>
      <c r="F40" s="676">
        <v>7826436</v>
      </c>
      <c r="G40" s="676">
        <v>7235719</v>
      </c>
      <c r="H40" s="676">
        <v>7320851</v>
      </c>
      <c r="I40" s="677">
        <v>7599700</v>
      </c>
    </row>
    <row r="41" spans="1:9" ht="12">
      <c r="A41" s="674" t="s">
        <v>125</v>
      </c>
      <c r="B41" s="675">
        <v>2136999</v>
      </c>
      <c r="C41" s="676">
        <v>2683545</v>
      </c>
      <c r="D41" s="676">
        <v>3211104</v>
      </c>
      <c r="E41" s="676">
        <v>3836331</v>
      </c>
      <c r="F41" s="676">
        <v>4752222</v>
      </c>
      <c r="G41" s="676">
        <v>5246174</v>
      </c>
      <c r="H41" s="676">
        <v>5780731</v>
      </c>
      <c r="I41" s="677">
        <v>6653301</v>
      </c>
    </row>
    <row r="42" spans="1:9" ht="12">
      <c r="A42" s="683"/>
      <c r="B42" s="701"/>
      <c r="C42" s="684"/>
      <c r="D42" s="684"/>
      <c r="E42" s="684"/>
      <c r="F42" s="684"/>
      <c r="G42" s="684"/>
      <c r="H42" s="684"/>
      <c r="I42" s="685"/>
    </row>
    <row r="43" spans="1:9" ht="12">
      <c r="A43" s="686"/>
      <c r="B43" s="686"/>
      <c r="C43" s="676"/>
      <c r="D43" s="676"/>
      <c r="E43" s="676"/>
      <c r="F43" s="676"/>
      <c r="G43" s="676"/>
      <c r="H43" s="676"/>
      <c r="I43" s="676"/>
    </row>
    <row r="44" spans="1:9" ht="12">
      <c r="A44" s="687" t="s">
        <v>38</v>
      </c>
      <c r="B44" s="686"/>
      <c r="C44" s="676"/>
      <c r="D44" s="676"/>
      <c r="E44" s="676"/>
      <c r="F44" s="676"/>
      <c r="G44" s="676"/>
      <c r="H44" s="676"/>
      <c r="I44" s="676"/>
    </row>
    <row r="45" spans="1:9" ht="12">
      <c r="A45" s="688"/>
      <c r="B45" s="688"/>
      <c r="C45" s="684"/>
      <c r="D45" s="684"/>
      <c r="E45" s="684"/>
      <c r="F45" s="684"/>
      <c r="G45" s="684"/>
      <c r="H45" s="684"/>
      <c r="I45" s="684"/>
    </row>
    <row r="46" spans="1:9" ht="30" customHeight="1">
      <c r="A46" s="1690" t="s">
        <v>396</v>
      </c>
      <c r="B46" s="1691"/>
      <c r="C46" s="702"/>
      <c r="D46" s="702"/>
      <c r="E46" s="702"/>
      <c r="F46" s="702"/>
      <c r="G46" s="699"/>
      <c r="H46" s="703"/>
      <c r="I46" s="704" t="s">
        <v>663</v>
      </c>
    </row>
    <row r="47" spans="1:9" ht="16.5" customHeight="1">
      <c r="A47" s="692"/>
      <c r="B47" s="1544">
        <v>38077</v>
      </c>
      <c r="C47" s="1545">
        <v>38168</v>
      </c>
      <c r="D47" s="1545">
        <v>38260</v>
      </c>
      <c r="E47" s="1545">
        <v>38352</v>
      </c>
      <c r="F47" s="1545">
        <v>38442</v>
      </c>
      <c r="G47" s="1542">
        <v>38533</v>
      </c>
      <c r="H47" s="1542">
        <v>38625</v>
      </c>
      <c r="I47" s="1543">
        <v>38717</v>
      </c>
    </row>
    <row r="48" spans="1:9" ht="12">
      <c r="A48" s="670"/>
      <c r="B48" s="670"/>
      <c r="C48" s="671">
        <v>0</v>
      </c>
      <c r="D48" s="671">
        <v>0</v>
      </c>
      <c r="E48" s="671">
        <v>0</v>
      </c>
      <c r="F48" s="671">
        <v>0</v>
      </c>
      <c r="G48" s="672">
        <v>0</v>
      </c>
      <c r="H48" s="672">
        <v>0</v>
      </c>
      <c r="I48" s="673">
        <v>0</v>
      </c>
    </row>
    <row r="49" spans="1:9" ht="12">
      <c r="A49" s="693" t="s">
        <v>610</v>
      </c>
      <c r="B49" s="694">
        <v>2796982</v>
      </c>
      <c r="C49" s="695">
        <v>3296790</v>
      </c>
      <c r="D49" s="695">
        <v>3801599</v>
      </c>
      <c r="E49" s="695">
        <v>4371113</v>
      </c>
      <c r="F49" s="695">
        <v>5092660</v>
      </c>
      <c r="G49" s="695">
        <v>5682822</v>
      </c>
      <c r="H49" s="695">
        <v>6220355</v>
      </c>
      <c r="I49" s="696">
        <v>6924732</v>
      </c>
    </row>
    <row r="50" spans="1:9" ht="12">
      <c r="A50" s="674" t="s">
        <v>126</v>
      </c>
      <c r="B50" s="675">
        <v>102492</v>
      </c>
      <c r="C50" s="676">
        <v>137200</v>
      </c>
      <c r="D50" s="676">
        <v>170395</v>
      </c>
      <c r="E50" s="676">
        <v>229332</v>
      </c>
      <c r="F50" s="676">
        <v>375334</v>
      </c>
      <c r="G50" s="676">
        <v>416734</v>
      </c>
      <c r="H50" s="676">
        <v>478271</v>
      </c>
      <c r="I50" s="677">
        <v>530779</v>
      </c>
    </row>
    <row r="51" spans="1:9" ht="12">
      <c r="A51" s="674" t="s">
        <v>127</v>
      </c>
      <c r="B51" s="675">
        <v>1835601</v>
      </c>
      <c r="C51" s="676">
        <v>2127684</v>
      </c>
      <c r="D51" s="676">
        <v>2383286</v>
      </c>
      <c r="E51" s="676">
        <v>2621742</v>
      </c>
      <c r="F51" s="676">
        <v>2920814</v>
      </c>
      <c r="G51" s="676">
        <v>3200679</v>
      </c>
      <c r="H51" s="676">
        <v>3428712</v>
      </c>
      <c r="I51" s="677">
        <v>3736920</v>
      </c>
    </row>
    <row r="52" spans="1:9" ht="12">
      <c r="A52" s="674" t="s">
        <v>128</v>
      </c>
      <c r="B52" s="675">
        <v>473101</v>
      </c>
      <c r="C52" s="676">
        <v>598061</v>
      </c>
      <c r="D52" s="676">
        <v>760637</v>
      </c>
      <c r="E52" s="676">
        <v>996389</v>
      </c>
      <c r="F52" s="676">
        <v>1202407</v>
      </c>
      <c r="G52" s="676">
        <v>1466263</v>
      </c>
      <c r="H52" s="676">
        <v>1682333</v>
      </c>
      <c r="I52" s="677">
        <v>1967250</v>
      </c>
    </row>
    <row r="53" spans="1:9" ht="12">
      <c r="A53" s="674" t="s">
        <v>1187</v>
      </c>
      <c r="B53" s="675">
        <v>385788</v>
      </c>
      <c r="C53" s="676">
        <v>433845</v>
      </c>
      <c r="D53" s="676">
        <v>487281</v>
      </c>
      <c r="E53" s="676">
        <v>523650</v>
      </c>
      <c r="F53" s="676">
        <v>594105</v>
      </c>
      <c r="G53" s="676">
        <v>599146</v>
      </c>
      <c r="H53" s="676">
        <v>631039</v>
      </c>
      <c r="I53" s="677">
        <v>689783</v>
      </c>
    </row>
    <row r="54" spans="1:9" ht="12">
      <c r="A54" s="705"/>
      <c r="B54" s="705"/>
      <c r="C54" s="706">
        <v>0</v>
      </c>
      <c r="D54" s="706">
        <v>0</v>
      </c>
      <c r="E54" s="706">
        <v>0</v>
      </c>
      <c r="F54" s="706">
        <v>0</v>
      </c>
      <c r="G54" s="706">
        <v>0</v>
      </c>
      <c r="H54" s="706">
        <v>0</v>
      </c>
      <c r="I54" s="707">
        <v>0</v>
      </c>
    </row>
    <row r="55" spans="1:2" ht="13.5" customHeight="1">
      <c r="A55" s="687"/>
      <c r="B55" s="708"/>
    </row>
    <row r="56" ht="12">
      <c r="A56" s="687" t="s">
        <v>38</v>
      </c>
    </row>
  </sheetData>
  <mergeCells count="2">
    <mergeCell ref="A35:C35"/>
    <mergeCell ref="A46:B46"/>
  </mergeCells>
  <printOptions/>
  <pageMargins left="0.7874015748031497" right="0.35433070866141736" top="0.7874015748031497" bottom="0.5905511811023623" header="0.5118110236220472" footer="0.5118110236220472"/>
  <pageSetup horizontalDpi="600" verticalDpi="600" orientation="portrait" paperSize="9" scale="78" r:id="rId1"/>
</worksheet>
</file>

<file path=xl/worksheets/sheet26.xml><?xml version="1.0" encoding="utf-8"?>
<worksheet xmlns="http://schemas.openxmlformats.org/spreadsheetml/2006/main" xmlns:r="http://schemas.openxmlformats.org/officeDocument/2006/relationships">
  <dimension ref="A1:AD37"/>
  <sheetViews>
    <sheetView view="pageBreakPreview" zoomScaleSheetLayoutView="100" workbookViewId="0" topLeftCell="A1">
      <selection activeCell="A2" sqref="A2:B4"/>
    </sheetView>
  </sheetViews>
  <sheetFormatPr defaultColWidth="9.00390625" defaultRowHeight="12.75"/>
  <cols>
    <col min="1" max="1" width="46.625" style="1061" customWidth="1"/>
    <col min="2" max="2" width="11.625" style="1061" customWidth="1"/>
    <col min="3" max="3" width="9.75390625" style="1061" bestFit="1" customWidth="1"/>
    <col min="4" max="5" width="8.75390625" style="1061" customWidth="1"/>
    <col min="6" max="6" width="8.875" style="1061" customWidth="1"/>
    <col min="7" max="8" width="8.75390625" style="1061" customWidth="1"/>
    <col min="9" max="9" width="8.875" style="1061" customWidth="1"/>
    <col min="10" max="11" width="8.75390625" style="1061" customWidth="1"/>
    <col min="12" max="12" width="8.875" style="1061" bestFit="1" customWidth="1"/>
    <col min="13" max="14" width="8.75390625" style="1061" customWidth="1"/>
    <col min="15" max="15" width="8.875" style="1061" bestFit="1" customWidth="1"/>
    <col min="16" max="17" width="8.75390625" style="1061" customWidth="1"/>
    <col min="18" max="18" width="8.875" style="1061" bestFit="1" customWidth="1"/>
    <col min="19" max="20" width="8.75390625" style="1061" customWidth="1"/>
    <col min="21" max="21" width="8.875" style="1061" bestFit="1" customWidth="1"/>
    <col min="22" max="23" width="8.75390625" style="1061" customWidth="1"/>
    <col min="24" max="24" width="8.875" style="1061" bestFit="1" customWidth="1"/>
    <col min="25" max="26" width="8.75390625" style="1061" customWidth="1"/>
    <col min="27" max="27" width="8.875" style="1061" customWidth="1"/>
    <col min="28" max="29" width="8.75390625" style="1061" customWidth="1"/>
    <col min="30" max="30" width="8.875" style="1061" bestFit="1" customWidth="1"/>
    <col min="31" max="39" width="5.75390625" style="1061" bestFit="1" customWidth="1"/>
    <col min="40" max="16384" width="9.125" style="1061" customWidth="1"/>
  </cols>
  <sheetData>
    <row r="1" spans="1:30" ht="45" customHeight="1">
      <c r="A1" s="1692" t="s">
        <v>1063</v>
      </c>
      <c r="B1" s="1692"/>
      <c r="C1" s="1692"/>
      <c r="D1" s="1692"/>
      <c r="E1" s="1692"/>
      <c r="F1" s="1077"/>
      <c r="G1" s="1077"/>
      <c r="H1" s="1077"/>
      <c r="I1" s="1077"/>
      <c r="J1" s="1077"/>
      <c r="K1" s="1077"/>
      <c r="L1" s="1077"/>
      <c r="M1" s="1077"/>
      <c r="N1" s="1077"/>
      <c r="O1" s="1077"/>
      <c r="P1" s="1077"/>
      <c r="Q1" s="1077"/>
      <c r="R1" s="1077"/>
      <c r="S1" s="1077"/>
      <c r="T1" s="1077"/>
      <c r="U1" s="1077"/>
      <c r="V1" s="1077"/>
      <c r="W1" s="1077"/>
      <c r="X1" s="1077"/>
      <c r="Y1" s="1077"/>
      <c r="Z1" s="1077"/>
      <c r="AA1" s="1077"/>
      <c r="AB1" s="1077"/>
      <c r="AC1" s="1077"/>
      <c r="AD1" s="1077"/>
    </row>
    <row r="2" spans="1:30" ht="12" customHeight="1">
      <c r="A2" s="1701" t="s">
        <v>1443</v>
      </c>
      <c r="B2" s="1702"/>
      <c r="C2" s="1707" t="s">
        <v>610</v>
      </c>
      <c r="D2" s="1708"/>
      <c r="E2" s="1708"/>
      <c r="F2" s="1708"/>
      <c r="G2" s="1708"/>
      <c r="H2" s="1708"/>
      <c r="I2" s="1708"/>
      <c r="J2" s="1708"/>
      <c r="K2" s="1708"/>
      <c r="L2" s="1708"/>
      <c r="M2" s="1708"/>
      <c r="N2" s="1708"/>
      <c r="O2" s="1708"/>
      <c r="P2" s="1708"/>
      <c r="Q2" s="1708"/>
      <c r="R2" s="1708"/>
      <c r="S2" s="1708"/>
      <c r="T2" s="1708"/>
      <c r="U2" s="1708"/>
      <c r="V2" s="1708"/>
      <c r="W2" s="1708"/>
      <c r="X2" s="1708"/>
      <c r="Y2" s="1708"/>
      <c r="Z2" s="1708"/>
      <c r="AA2" s="1708"/>
      <c r="AB2" s="1708"/>
      <c r="AC2" s="1708"/>
      <c r="AD2" s="1709"/>
    </row>
    <row r="3" spans="1:30" ht="24" customHeight="1">
      <c r="A3" s="1703"/>
      <c r="B3" s="1704"/>
      <c r="C3" s="1710" t="s">
        <v>824</v>
      </c>
      <c r="D3" s="1701" t="s">
        <v>825</v>
      </c>
      <c r="E3" s="1712"/>
      <c r="F3" s="1702"/>
      <c r="G3" s="1701" t="s">
        <v>1050</v>
      </c>
      <c r="H3" s="1712"/>
      <c r="I3" s="1702"/>
      <c r="J3" s="1701" t="s">
        <v>1051</v>
      </c>
      <c r="K3" s="1712"/>
      <c r="L3" s="1702"/>
      <c r="M3" s="1701" t="s">
        <v>1052</v>
      </c>
      <c r="N3" s="1712"/>
      <c r="O3" s="1702"/>
      <c r="P3" s="1701" t="s">
        <v>1053</v>
      </c>
      <c r="Q3" s="1712"/>
      <c r="R3" s="1702"/>
      <c r="S3" s="1701" t="s">
        <v>1054</v>
      </c>
      <c r="T3" s="1712"/>
      <c r="U3" s="1702"/>
      <c r="V3" s="1701" t="s">
        <v>1055</v>
      </c>
      <c r="W3" s="1712"/>
      <c r="X3" s="1702"/>
      <c r="Y3" s="1701" t="s">
        <v>1056</v>
      </c>
      <c r="Z3" s="1712"/>
      <c r="AA3" s="1702"/>
      <c r="AB3" s="1701" t="s">
        <v>844</v>
      </c>
      <c r="AC3" s="1712"/>
      <c r="AD3" s="1702"/>
    </row>
    <row r="4" spans="1:30" ht="25.5">
      <c r="A4" s="1705"/>
      <c r="B4" s="1706"/>
      <c r="C4" s="1711"/>
      <c r="D4" s="1062" t="s">
        <v>1170</v>
      </c>
      <c r="E4" s="1062" t="s">
        <v>1172</v>
      </c>
      <c r="F4" s="1062" t="s">
        <v>566</v>
      </c>
      <c r="G4" s="1062" t="s">
        <v>1170</v>
      </c>
      <c r="H4" s="1062" t="s">
        <v>1172</v>
      </c>
      <c r="I4" s="1062" t="s">
        <v>566</v>
      </c>
      <c r="J4" s="1062" t="s">
        <v>1170</v>
      </c>
      <c r="K4" s="1062" t="s">
        <v>1172</v>
      </c>
      <c r="L4" s="1062" t="s">
        <v>566</v>
      </c>
      <c r="M4" s="1062" t="s">
        <v>1170</v>
      </c>
      <c r="N4" s="1062" t="s">
        <v>1172</v>
      </c>
      <c r="O4" s="1062" t="s">
        <v>566</v>
      </c>
      <c r="P4" s="1062" t="s">
        <v>1170</v>
      </c>
      <c r="Q4" s="1062" t="s">
        <v>1172</v>
      </c>
      <c r="R4" s="1062" t="s">
        <v>566</v>
      </c>
      <c r="S4" s="1062" t="s">
        <v>1170</v>
      </c>
      <c r="T4" s="1062" t="s">
        <v>1172</v>
      </c>
      <c r="U4" s="1062" t="s">
        <v>566</v>
      </c>
      <c r="V4" s="1062" t="s">
        <v>1170</v>
      </c>
      <c r="W4" s="1062" t="s">
        <v>1172</v>
      </c>
      <c r="X4" s="1062" t="s">
        <v>566</v>
      </c>
      <c r="Y4" s="1062" t="s">
        <v>1170</v>
      </c>
      <c r="Z4" s="1062" t="s">
        <v>1172</v>
      </c>
      <c r="AA4" s="1062" t="s">
        <v>566</v>
      </c>
      <c r="AB4" s="1062" t="s">
        <v>1170</v>
      </c>
      <c r="AC4" s="1062" t="s">
        <v>1170</v>
      </c>
      <c r="AD4" s="1062" t="s">
        <v>566</v>
      </c>
    </row>
    <row r="5" spans="1:30" ht="12.75">
      <c r="A5" s="1699" t="s">
        <v>836</v>
      </c>
      <c r="B5" s="1063" t="s">
        <v>1389</v>
      </c>
      <c r="C5" s="1064">
        <v>10255906</v>
      </c>
      <c r="D5" s="1064">
        <v>7618680</v>
      </c>
      <c r="E5" s="1064">
        <v>397624</v>
      </c>
      <c r="F5" s="1064">
        <v>390605</v>
      </c>
      <c r="G5" s="1064">
        <v>557621</v>
      </c>
      <c r="H5" s="1064">
        <v>130976</v>
      </c>
      <c r="I5" s="1064">
        <v>129801</v>
      </c>
      <c r="J5" s="1064">
        <v>247745</v>
      </c>
      <c r="K5" s="1064">
        <v>87261</v>
      </c>
      <c r="L5" s="1064">
        <v>96812</v>
      </c>
      <c r="M5" s="1064">
        <v>148710</v>
      </c>
      <c r="N5" s="1064">
        <v>80205</v>
      </c>
      <c r="O5" s="1064">
        <v>83253</v>
      </c>
      <c r="P5" s="1064">
        <v>73685</v>
      </c>
      <c r="Q5" s="1064">
        <v>53498</v>
      </c>
      <c r="R5" s="1064">
        <v>46186</v>
      </c>
      <c r="S5" s="1064">
        <v>20781</v>
      </c>
      <c r="T5" s="1064">
        <v>17150</v>
      </c>
      <c r="U5" s="1064">
        <v>11318</v>
      </c>
      <c r="V5" s="1064">
        <v>8294</v>
      </c>
      <c r="W5" s="1064">
        <v>7291</v>
      </c>
      <c r="X5" s="1064">
        <v>4718</v>
      </c>
      <c r="Y5" s="1064">
        <v>4901</v>
      </c>
      <c r="Z5" s="1064">
        <v>4026</v>
      </c>
      <c r="AA5" s="1064">
        <v>2136</v>
      </c>
      <c r="AB5" s="1064">
        <v>16375</v>
      </c>
      <c r="AC5" s="1064">
        <v>11228</v>
      </c>
      <c r="AD5" s="1064">
        <v>5026</v>
      </c>
    </row>
    <row r="6" spans="1:30" ht="12.75">
      <c r="A6" s="1700"/>
      <c r="B6" s="1063" t="s">
        <v>826</v>
      </c>
      <c r="C6" s="1064">
        <v>18417212</v>
      </c>
      <c r="D6" s="1064">
        <v>796608</v>
      </c>
      <c r="E6" s="1064">
        <v>74201</v>
      </c>
      <c r="F6" s="1064">
        <v>75341</v>
      </c>
      <c r="G6" s="1064">
        <v>873506</v>
      </c>
      <c r="H6" s="1064">
        <v>223943</v>
      </c>
      <c r="I6" s="1064">
        <v>223847</v>
      </c>
      <c r="J6" s="1064">
        <v>878165</v>
      </c>
      <c r="K6" s="1064">
        <v>312189</v>
      </c>
      <c r="L6" s="1064">
        <v>349883</v>
      </c>
      <c r="M6" s="1064">
        <v>1014005</v>
      </c>
      <c r="N6" s="1064">
        <v>570766</v>
      </c>
      <c r="O6" s="1064">
        <v>591983</v>
      </c>
      <c r="P6" s="1064">
        <v>984600</v>
      </c>
      <c r="Q6" s="1064">
        <v>753714</v>
      </c>
      <c r="R6" s="1064">
        <v>649554</v>
      </c>
      <c r="S6" s="1064">
        <v>495428</v>
      </c>
      <c r="T6" s="1064">
        <v>415213</v>
      </c>
      <c r="U6" s="1064">
        <v>276337</v>
      </c>
      <c r="V6" s="1064">
        <v>282470</v>
      </c>
      <c r="W6" s="1064">
        <v>256698</v>
      </c>
      <c r="X6" s="1064">
        <v>161573</v>
      </c>
      <c r="Y6" s="1064">
        <v>217798</v>
      </c>
      <c r="Z6" s="1064">
        <v>179933</v>
      </c>
      <c r="AA6" s="1064">
        <v>95275</v>
      </c>
      <c r="AB6" s="1064">
        <v>4127625</v>
      </c>
      <c r="AC6" s="1064">
        <v>2494266</v>
      </c>
      <c r="AD6" s="1064">
        <v>1042291</v>
      </c>
    </row>
    <row r="7" spans="1:30" ht="12.75">
      <c r="A7" s="1697" t="s">
        <v>827</v>
      </c>
      <c r="B7" s="1063" t="s">
        <v>1389</v>
      </c>
      <c r="C7" s="1065">
        <v>438520</v>
      </c>
      <c r="D7" s="1065">
        <v>247700</v>
      </c>
      <c r="E7" s="1065">
        <v>34156</v>
      </c>
      <c r="F7" s="1065">
        <v>17057</v>
      </c>
      <c r="G7" s="1065">
        <v>34489</v>
      </c>
      <c r="H7" s="1065">
        <v>3542</v>
      </c>
      <c r="I7" s="1065">
        <v>1879</v>
      </c>
      <c r="J7" s="1065">
        <v>25471</v>
      </c>
      <c r="K7" s="1065">
        <v>2196</v>
      </c>
      <c r="L7" s="1065">
        <v>1418</v>
      </c>
      <c r="M7" s="1065">
        <v>19866</v>
      </c>
      <c r="N7" s="1065">
        <v>2230</v>
      </c>
      <c r="O7" s="1065">
        <v>1059</v>
      </c>
      <c r="P7" s="1065">
        <v>14204</v>
      </c>
      <c r="Q7" s="1065">
        <v>1886</v>
      </c>
      <c r="R7" s="1065">
        <v>888</v>
      </c>
      <c r="S7" s="1065">
        <v>6243</v>
      </c>
      <c r="T7" s="1065">
        <v>1009</v>
      </c>
      <c r="U7" s="1065">
        <v>415</v>
      </c>
      <c r="V7" s="1065">
        <v>3494</v>
      </c>
      <c r="W7" s="1065">
        <v>663</v>
      </c>
      <c r="X7" s="1065">
        <v>311</v>
      </c>
      <c r="Y7" s="1065">
        <v>2344</v>
      </c>
      <c r="Z7" s="1065">
        <v>446</v>
      </c>
      <c r="AA7" s="1065">
        <v>217</v>
      </c>
      <c r="AB7" s="1065">
        <v>10936</v>
      </c>
      <c r="AC7" s="1065">
        <v>3075</v>
      </c>
      <c r="AD7" s="1065">
        <v>1326</v>
      </c>
    </row>
    <row r="8" spans="1:30" ht="12.75">
      <c r="A8" s="1698"/>
      <c r="B8" s="1063" t="s">
        <v>826</v>
      </c>
      <c r="C8" s="1065">
        <v>6682557</v>
      </c>
      <c r="D8" s="1065">
        <v>44680</v>
      </c>
      <c r="E8" s="1065">
        <v>5682</v>
      </c>
      <c r="F8" s="1065">
        <v>3107</v>
      </c>
      <c r="G8" s="1065">
        <v>57751</v>
      </c>
      <c r="H8" s="1065">
        <v>5847</v>
      </c>
      <c r="I8" s="1065">
        <v>3021</v>
      </c>
      <c r="J8" s="1065">
        <v>96697</v>
      </c>
      <c r="K8" s="1065">
        <v>8045</v>
      </c>
      <c r="L8" s="1065">
        <v>5217</v>
      </c>
      <c r="M8" s="1065">
        <v>140308</v>
      </c>
      <c r="N8" s="1065">
        <v>15961</v>
      </c>
      <c r="O8" s="1065">
        <v>7602</v>
      </c>
      <c r="P8" s="1065">
        <v>200921</v>
      </c>
      <c r="Q8" s="1065">
        <v>27291</v>
      </c>
      <c r="R8" s="1065">
        <v>13052</v>
      </c>
      <c r="S8" s="1065">
        <v>152383</v>
      </c>
      <c r="T8" s="1065">
        <v>24957</v>
      </c>
      <c r="U8" s="1065">
        <v>10229</v>
      </c>
      <c r="V8" s="1065">
        <v>120994</v>
      </c>
      <c r="W8" s="1065">
        <v>23050</v>
      </c>
      <c r="X8" s="1065">
        <v>10719</v>
      </c>
      <c r="Y8" s="1065">
        <v>105388</v>
      </c>
      <c r="Z8" s="1065">
        <v>19964</v>
      </c>
      <c r="AA8" s="1065">
        <v>9743</v>
      </c>
      <c r="AB8" s="1065">
        <v>3381793</v>
      </c>
      <c r="AC8" s="1065">
        <v>1542414</v>
      </c>
      <c r="AD8" s="1065">
        <v>645741</v>
      </c>
    </row>
    <row r="9" spans="1:30" ht="12.75">
      <c r="A9" s="1693" t="s">
        <v>1049</v>
      </c>
      <c r="B9" s="1063" t="s">
        <v>1389</v>
      </c>
      <c r="C9" s="1065">
        <v>15620</v>
      </c>
      <c r="D9" s="1065">
        <v>9096</v>
      </c>
      <c r="E9" s="1065">
        <v>978</v>
      </c>
      <c r="F9" s="1065">
        <v>303</v>
      </c>
      <c r="G9" s="1065">
        <v>1412</v>
      </c>
      <c r="H9" s="1065">
        <v>70</v>
      </c>
      <c r="I9" s="1065">
        <v>22</v>
      </c>
      <c r="J9" s="1065">
        <v>988</v>
      </c>
      <c r="K9" s="1065">
        <v>39</v>
      </c>
      <c r="L9" s="1065">
        <v>13</v>
      </c>
      <c r="M9" s="1065">
        <v>810</v>
      </c>
      <c r="N9" s="1065">
        <v>41</v>
      </c>
      <c r="O9" s="1065">
        <v>16</v>
      </c>
      <c r="P9" s="1065">
        <v>669</v>
      </c>
      <c r="Q9" s="1065">
        <v>38</v>
      </c>
      <c r="R9" s="1065">
        <v>13</v>
      </c>
      <c r="S9" s="1065">
        <v>288</v>
      </c>
      <c r="T9" s="1065">
        <v>23</v>
      </c>
      <c r="U9" s="1065">
        <v>3</v>
      </c>
      <c r="V9" s="1065">
        <v>153</v>
      </c>
      <c r="W9" s="1065">
        <v>13</v>
      </c>
      <c r="X9" s="1065">
        <v>6</v>
      </c>
      <c r="Y9" s="1065">
        <v>107</v>
      </c>
      <c r="Z9" s="1065">
        <v>13</v>
      </c>
      <c r="AA9" s="1065">
        <v>6</v>
      </c>
      <c r="AB9" s="1065">
        <v>443</v>
      </c>
      <c r="AC9" s="1065">
        <v>44</v>
      </c>
      <c r="AD9" s="1065">
        <v>13</v>
      </c>
    </row>
    <row r="10" spans="1:30" ht="12.75">
      <c r="A10" s="1694"/>
      <c r="B10" s="1063" t="s">
        <v>826</v>
      </c>
      <c r="C10" s="1065">
        <v>128581</v>
      </c>
      <c r="D10" s="1065">
        <v>1401</v>
      </c>
      <c r="E10" s="1065">
        <v>157</v>
      </c>
      <c r="F10" s="1065">
        <v>40</v>
      </c>
      <c r="G10" s="1065">
        <v>2337</v>
      </c>
      <c r="H10" s="1065">
        <v>119</v>
      </c>
      <c r="I10" s="1065">
        <v>35</v>
      </c>
      <c r="J10" s="1065">
        <v>3670</v>
      </c>
      <c r="K10" s="1065">
        <v>135</v>
      </c>
      <c r="L10" s="1065">
        <v>43</v>
      </c>
      <c r="M10" s="1065">
        <v>5630</v>
      </c>
      <c r="N10" s="1065">
        <v>291</v>
      </c>
      <c r="O10" s="1065">
        <v>117</v>
      </c>
      <c r="P10" s="1065">
        <v>9439</v>
      </c>
      <c r="Q10" s="1065">
        <v>547</v>
      </c>
      <c r="R10" s="1065">
        <v>173</v>
      </c>
      <c r="S10" s="1065">
        <v>6966</v>
      </c>
      <c r="T10" s="1065">
        <v>557</v>
      </c>
      <c r="U10" s="1065">
        <v>74</v>
      </c>
      <c r="V10" s="1065">
        <v>5259</v>
      </c>
      <c r="W10" s="1065">
        <v>445</v>
      </c>
      <c r="X10" s="1065">
        <v>198</v>
      </c>
      <c r="Y10" s="1065">
        <v>4792</v>
      </c>
      <c r="Z10" s="1065">
        <v>579</v>
      </c>
      <c r="AA10" s="1065">
        <v>269</v>
      </c>
      <c r="AB10" s="1065">
        <v>74562</v>
      </c>
      <c r="AC10" s="1065">
        <v>8991</v>
      </c>
      <c r="AD10" s="1065">
        <v>1755</v>
      </c>
    </row>
    <row r="11" spans="1:30" ht="12.75">
      <c r="A11" s="1693" t="s">
        <v>828</v>
      </c>
      <c r="B11" s="1063" t="s">
        <v>1389</v>
      </c>
      <c r="C11" s="1065">
        <v>1507</v>
      </c>
      <c r="D11" s="1065">
        <v>641</v>
      </c>
      <c r="E11" s="1065">
        <v>108</v>
      </c>
      <c r="F11" s="1065">
        <v>75</v>
      </c>
      <c r="G11" s="1065">
        <v>127</v>
      </c>
      <c r="H11" s="1065">
        <v>18</v>
      </c>
      <c r="I11" s="1065">
        <v>5</v>
      </c>
      <c r="J11" s="1065">
        <v>89</v>
      </c>
      <c r="K11" s="1065">
        <v>13</v>
      </c>
      <c r="L11" s="1065">
        <v>4</v>
      </c>
      <c r="M11" s="1065">
        <v>94</v>
      </c>
      <c r="N11" s="1065">
        <v>5</v>
      </c>
      <c r="O11" s="1065">
        <v>12</v>
      </c>
      <c r="P11" s="1065">
        <v>62</v>
      </c>
      <c r="Q11" s="1065">
        <v>12</v>
      </c>
      <c r="R11" s="1065">
        <v>6</v>
      </c>
      <c r="S11" s="1065">
        <v>38</v>
      </c>
      <c r="T11" s="1065">
        <v>3</v>
      </c>
      <c r="U11" s="1065">
        <v>5</v>
      </c>
      <c r="V11" s="1065">
        <v>20</v>
      </c>
      <c r="W11" s="1065">
        <v>1</v>
      </c>
      <c r="X11" s="1065">
        <v>0</v>
      </c>
      <c r="Y11" s="1065">
        <v>11</v>
      </c>
      <c r="Z11" s="1065">
        <v>4</v>
      </c>
      <c r="AA11" s="1065">
        <v>1</v>
      </c>
      <c r="AB11" s="1065">
        <v>132</v>
      </c>
      <c r="AC11" s="1065">
        <v>10</v>
      </c>
      <c r="AD11" s="1065">
        <v>11</v>
      </c>
    </row>
    <row r="12" spans="1:30" ht="12.75">
      <c r="A12" s="1694"/>
      <c r="B12" s="1063" t="s">
        <v>826</v>
      </c>
      <c r="C12" s="1065">
        <v>130971</v>
      </c>
      <c r="D12" s="1065">
        <v>115</v>
      </c>
      <c r="E12" s="1065">
        <v>20</v>
      </c>
      <c r="F12" s="1065">
        <v>15</v>
      </c>
      <c r="G12" s="1065">
        <v>212</v>
      </c>
      <c r="H12" s="1065">
        <v>30</v>
      </c>
      <c r="I12" s="1065">
        <v>8</v>
      </c>
      <c r="J12" s="1065">
        <v>323</v>
      </c>
      <c r="K12" s="1065">
        <v>45</v>
      </c>
      <c r="L12" s="1065">
        <v>17</v>
      </c>
      <c r="M12" s="1065">
        <v>666</v>
      </c>
      <c r="N12" s="1065">
        <v>36</v>
      </c>
      <c r="O12" s="1065">
        <v>78</v>
      </c>
      <c r="P12" s="1065">
        <v>860</v>
      </c>
      <c r="Q12" s="1065">
        <v>167</v>
      </c>
      <c r="R12" s="1065">
        <v>89</v>
      </c>
      <c r="S12" s="1065">
        <v>965</v>
      </c>
      <c r="T12" s="1065">
        <v>72</v>
      </c>
      <c r="U12" s="1065">
        <v>125</v>
      </c>
      <c r="V12" s="1065">
        <v>687</v>
      </c>
      <c r="W12" s="1065">
        <v>40</v>
      </c>
      <c r="X12" s="1065">
        <v>0</v>
      </c>
      <c r="Y12" s="1065">
        <v>483</v>
      </c>
      <c r="Z12" s="1065">
        <v>182</v>
      </c>
      <c r="AA12" s="1065">
        <v>43</v>
      </c>
      <c r="AB12" s="1065">
        <v>107758</v>
      </c>
      <c r="AC12" s="1065">
        <v>5202</v>
      </c>
      <c r="AD12" s="1065">
        <v>12733</v>
      </c>
    </row>
    <row r="13" spans="1:30" ht="12.75">
      <c r="A13" s="1693" t="s">
        <v>1057</v>
      </c>
      <c r="B13" s="1063" t="s">
        <v>1389</v>
      </c>
      <c r="C13" s="1065">
        <v>48682</v>
      </c>
      <c r="D13" s="1065">
        <v>22980</v>
      </c>
      <c r="E13" s="1065">
        <v>5215</v>
      </c>
      <c r="F13" s="1065">
        <v>2608</v>
      </c>
      <c r="G13" s="1065">
        <v>3929</v>
      </c>
      <c r="H13" s="1065">
        <v>569</v>
      </c>
      <c r="I13" s="1065">
        <v>333</v>
      </c>
      <c r="J13" s="1065">
        <v>2727</v>
      </c>
      <c r="K13" s="1065">
        <v>372</v>
      </c>
      <c r="L13" s="1065">
        <v>165</v>
      </c>
      <c r="M13" s="1065">
        <v>2277</v>
      </c>
      <c r="N13" s="1065">
        <v>384</v>
      </c>
      <c r="O13" s="1065">
        <v>189</v>
      </c>
      <c r="P13" s="1065">
        <v>1855</v>
      </c>
      <c r="Q13" s="1065">
        <v>375</v>
      </c>
      <c r="R13" s="1065">
        <v>169</v>
      </c>
      <c r="S13" s="1065">
        <v>805</v>
      </c>
      <c r="T13" s="1065">
        <v>174</v>
      </c>
      <c r="U13" s="1065">
        <v>72</v>
      </c>
      <c r="V13" s="1065">
        <v>458</v>
      </c>
      <c r="W13" s="1065">
        <v>114</v>
      </c>
      <c r="X13" s="1065">
        <v>55</v>
      </c>
      <c r="Y13" s="1065">
        <v>303</v>
      </c>
      <c r="Z13" s="1065">
        <v>79</v>
      </c>
      <c r="AA13" s="1065">
        <v>37</v>
      </c>
      <c r="AB13" s="1065">
        <v>1599</v>
      </c>
      <c r="AC13" s="1065">
        <v>575</v>
      </c>
      <c r="AD13" s="1065">
        <v>264</v>
      </c>
    </row>
    <row r="14" spans="1:30" ht="12.75">
      <c r="A14" s="1694"/>
      <c r="B14" s="1063" t="s">
        <v>826</v>
      </c>
      <c r="C14" s="1065">
        <v>1147823</v>
      </c>
      <c r="D14" s="1065">
        <v>4125</v>
      </c>
      <c r="E14" s="1065">
        <v>853</v>
      </c>
      <c r="F14" s="1065">
        <v>497</v>
      </c>
      <c r="G14" s="1065">
        <v>6578</v>
      </c>
      <c r="H14" s="1065">
        <v>936</v>
      </c>
      <c r="I14" s="1065">
        <v>538</v>
      </c>
      <c r="J14" s="1065">
        <v>10013</v>
      </c>
      <c r="K14" s="1065">
        <v>1342</v>
      </c>
      <c r="L14" s="1065">
        <v>601</v>
      </c>
      <c r="M14" s="1065">
        <v>16026</v>
      </c>
      <c r="N14" s="1065">
        <v>2745</v>
      </c>
      <c r="O14" s="1065">
        <v>1362</v>
      </c>
      <c r="P14" s="1065">
        <v>26073</v>
      </c>
      <c r="Q14" s="1065">
        <v>5287</v>
      </c>
      <c r="R14" s="1065">
        <v>2520</v>
      </c>
      <c r="S14" s="1065">
        <v>19604</v>
      </c>
      <c r="T14" s="1065">
        <v>4328</v>
      </c>
      <c r="U14" s="1065">
        <v>1747</v>
      </c>
      <c r="V14" s="1065">
        <v>15893</v>
      </c>
      <c r="W14" s="1065">
        <v>4030</v>
      </c>
      <c r="X14" s="1065">
        <v>1908</v>
      </c>
      <c r="Y14" s="1065">
        <v>13546</v>
      </c>
      <c r="Z14" s="1065">
        <v>3517</v>
      </c>
      <c r="AA14" s="1065">
        <v>1629</v>
      </c>
      <c r="AB14" s="1065">
        <v>592014</v>
      </c>
      <c r="AC14" s="1065">
        <v>218966</v>
      </c>
      <c r="AD14" s="1065">
        <v>191145</v>
      </c>
    </row>
    <row r="15" spans="1:30" ht="12.75">
      <c r="A15" s="1693" t="s">
        <v>1058</v>
      </c>
      <c r="B15" s="1063" t="s">
        <v>1389</v>
      </c>
      <c r="C15" s="1065">
        <v>3183</v>
      </c>
      <c r="D15" s="1065">
        <v>1530</v>
      </c>
      <c r="E15" s="1065">
        <v>171</v>
      </c>
      <c r="F15" s="1065">
        <v>71</v>
      </c>
      <c r="G15" s="1065">
        <v>216</v>
      </c>
      <c r="H15" s="1065">
        <v>18</v>
      </c>
      <c r="I15" s="1065">
        <v>16</v>
      </c>
      <c r="J15" s="1065">
        <v>175</v>
      </c>
      <c r="K15" s="1065">
        <v>9</v>
      </c>
      <c r="L15" s="1065">
        <v>27</v>
      </c>
      <c r="M15" s="1065">
        <v>174</v>
      </c>
      <c r="N15" s="1065">
        <v>18</v>
      </c>
      <c r="O15" s="1065">
        <v>14</v>
      </c>
      <c r="P15" s="1065">
        <v>143</v>
      </c>
      <c r="Q15" s="1065">
        <v>17</v>
      </c>
      <c r="R15" s="1065">
        <v>6</v>
      </c>
      <c r="S15" s="1065">
        <v>77</v>
      </c>
      <c r="T15" s="1065">
        <v>7</v>
      </c>
      <c r="U15" s="1065">
        <v>4</v>
      </c>
      <c r="V15" s="1065">
        <v>52</v>
      </c>
      <c r="W15" s="1065">
        <v>4</v>
      </c>
      <c r="X15" s="1065">
        <v>5</v>
      </c>
      <c r="Y15" s="1065">
        <v>44</v>
      </c>
      <c r="Z15" s="1065">
        <v>4</v>
      </c>
      <c r="AA15" s="1065">
        <v>3</v>
      </c>
      <c r="AB15" s="1065">
        <v>316</v>
      </c>
      <c r="AC15" s="1065">
        <v>42</v>
      </c>
      <c r="AD15" s="1065">
        <v>20</v>
      </c>
    </row>
    <row r="16" spans="1:30" ht="12.75">
      <c r="A16" s="1694"/>
      <c r="B16" s="1063" t="s">
        <v>826</v>
      </c>
      <c r="C16" s="1065">
        <v>363127</v>
      </c>
      <c r="D16" s="1065">
        <v>672</v>
      </c>
      <c r="E16" s="1065">
        <v>28</v>
      </c>
      <c r="F16" s="1065">
        <v>8</v>
      </c>
      <c r="G16" s="1065">
        <v>356</v>
      </c>
      <c r="H16" s="1065">
        <v>28</v>
      </c>
      <c r="I16" s="1065">
        <v>29</v>
      </c>
      <c r="J16" s="1065">
        <v>677</v>
      </c>
      <c r="K16" s="1065">
        <v>32</v>
      </c>
      <c r="L16" s="1065">
        <v>105</v>
      </c>
      <c r="M16" s="1065">
        <v>1242</v>
      </c>
      <c r="N16" s="1065">
        <v>131</v>
      </c>
      <c r="O16" s="1065">
        <v>99</v>
      </c>
      <c r="P16" s="1065">
        <v>2078</v>
      </c>
      <c r="Q16" s="1065">
        <v>246</v>
      </c>
      <c r="R16" s="1065">
        <v>83</v>
      </c>
      <c r="S16" s="1065">
        <v>1876</v>
      </c>
      <c r="T16" s="1065">
        <v>168</v>
      </c>
      <c r="U16" s="1065">
        <v>100</v>
      </c>
      <c r="V16" s="1065">
        <v>1827</v>
      </c>
      <c r="W16" s="1065">
        <v>152</v>
      </c>
      <c r="X16" s="1065">
        <v>180</v>
      </c>
      <c r="Y16" s="1065">
        <v>1951</v>
      </c>
      <c r="Z16" s="1065">
        <v>177</v>
      </c>
      <c r="AA16" s="1065">
        <v>145</v>
      </c>
      <c r="AB16" s="1065">
        <v>244830</v>
      </c>
      <c r="AC16" s="1065">
        <v>54554</v>
      </c>
      <c r="AD16" s="1065">
        <v>51353</v>
      </c>
    </row>
    <row r="17" spans="1:30" ht="12.75">
      <c r="A17" s="1693" t="s">
        <v>829</v>
      </c>
      <c r="B17" s="1063" t="s">
        <v>1389</v>
      </c>
      <c r="C17" s="1065">
        <v>29660</v>
      </c>
      <c r="D17" s="1065">
        <v>13721</v>
      </c>
      <c r="E17" s="1065">
        <v>2231</v>
      </c>
      <c r="F17" s="1065">
        <v>796</v>
      </c>
      <c r="G17" s="1065">
        <v>2558</v>
      </c>
      <c r="H17" s="1065">
        <v>256</v>
      </c>
      <c r="I17" s="1065">
        <v>100</v>
      </c>
      <c r="J17" s="1065">
        <v>2288</v>
      </c>
      <c r="K17" s="1065">
        <v>164</v>
      </c>
      <c r="L17" s="1065">
        <v>56</v>
      </c>
      <c r="M17" s="1065">
        <v>1976</v>
      </c>
      <c r="N17" s="1065">
        <v>129</v>
      </c>
      <c r="O17" s="1065">
        <v>46</v>
      </c>
      <c r="P17" s="1065">
        <v>1578</v>
      </c>
      <c r="Q17" s="1065">
        <v>135</v>
      </c>
      <c r="R17" s="1065">
        <v>46</v>
      </c>
      <c r="S17" s="1065">
        <v>798</v>
      </c>
      <c r="T17" s="1065">
        <v>77</v>
      </c>
      <c r="U17" s="1065">
        <v>25</v>
      </c>
      <c r="V17" s="1065">
        <v>446</v>
      </c>
      <c r="W17" s="1065">
        <v>65</v>
      </c>
      <c r="X17" s="1065">
        <v>20</v>
      </c>
      <c r="Y17" s="1065">
        <v>285</v>
      </c>
      <c r="Z17" s="1065">
        <v>42</v>
      </c>
      <c r="AA17" s="1065">
        <v>9</v>
      </c>
      <c r="AB17" s="1065">
        <v>1405</v>
      </c>
      <c r="AC17" s="1065">
        <v>325</v>
      </c>
      <c r="AD17" s="1065">
        <v>83</v>
      </c>
    </row>
    <row r="18" spans="1:30" ht="12.75">
      <c r="A18" s="1694"/>
      <c r="B18" s="1063" t="s">
        <v>826</v>
      </c>
      <c r="C18" s="1065">
        <v>590004</v>
      </c>
      <c r="D18" s="1065">
        <v>2551</v>
      </c>
      <c r="E18" s="1065">
        <v>425</v>
      </c>
      <c r="F18" s="1065">
        <v>149</v>
      </c>
      <c r="G18" s="1065">
        <v>4313</v>
      </c>
      <c r="H18" s="1065">
        <v>422</v>
      </c>
      <c r="I18" s="1065">
        <v>154</v>
      </c>
      <c r="J18" s="1065">
        <v>8659</v>
      </c>
      <c r="K18" s="1065">
        <v>601</v>
      </c>
      <c r="L18" s="1065">
        <v>208</v>
      </c>
      <c r="M18" s="1065">
        <v>13962</v>
      </c>
      <c r="N18" s="1065">
        <v>948</v>
      </c>
      <c r="O18" s="1065">
        <v>316</v>
      </c>
      <c r="P18" s="1065">
        <v>22429</v>
      </c>
      <c r="Q18" s="1065">
        <v>2035</v>
      </c>
      <c r="R18" s="1065">
        <v>689</v>
      </c>
      <c r="S18" s="1065">
        <v>19278</v>
      </c>
      <c r="T18" s="1065">
        <v>1930</v>
      </c>
      <c r="U18" s="1065">
        <v>615</v>
      </c>
      <c r="V18" s="1065">
        <v>15383</v>
      </c>
      <c r="W18" s="1065">
        <v>2255</v>
      </c>
      <c r="X18" s="1065">
        <v>695</v>
      </c>
      <c r="Y18" s="1065">
        <v>12838</v>
      </c>
      <c r="Z18" s="1065">
        <v>1863</v>
      </c>
      <c r="AA18" s="1065">
        <v>410</v>
      </c>
      <c r="AB18" s="1065">
        <v>309683</v>
      </c>
      <c r="AC18" s="1065">
        <v>140031</v>
      </c>
      <c r="AD18" s="1065">
        <v>27162</v>
      </c>
    </row>
    <row r="19" spans="1:30" ht="12.75">
      <c r="A19" s="1693" t="s">
        <v>1059</v>
      </c>
      <c r="B19" s="1063" t="s">
        <v>1389</v>
      </c>
      <c r="C19" s="1065">
        <v>202191</v>
      </c>
      <c r="D19" s="1065">
        <v>121406</v>
      </c>
      <c r="E19" s="1065">
        <v>16932</v>
      </c>
      <c r="F19" s="1065">
        <v>9012</v>
      </c>
      <c r="G19" s="1065">
        <v>14140</v>
      </c>
      <c r="H19" s="1065">
        <v>1601</v>
      </c>
      <c r="I19" s="1065">
        <v>811</v>
      </c>
      <c r="J19" s="1065">
        <v>10381</v>
      </c>
      <c r="K19" s="1065">
        <v>898</v>
      </c>
      <c r="L19" s="1065">
        <v>482</v>
      </c>
      <c r="M19" s="1065">
        <v>7781</v>
      </c>
      <c r="N19" s="1065">
        <v>899</v>
      </c>
      <c r="O19" s="1065">
        <v>407</v>
      </c>
      <c r="P19" s="1065">
        <v>5222</v>
      </c>
      <c r="Q19" s="1065">
        <v>708</v>
      </c>
      <c r="R19" s="1065">
        <v>367</v>
      </c>
      <c r="S19" s="1065">
        <v>2354</v>
      </c>
      <c r="T19" s="1065">
        <v>383</v>
      </c>
      <c r="U19" s="1065">
        <v>164</v>
      </c>
      <c r="V19" s="1065">
        <v>1280</v>
      </c>
      <c r="W19" s="1065">
        <v>249</v>
      </c>
      <c r="X19" s="1065">
        <v>121</v>
      </c>
      <c r="Y19" s="1065">
        <v>947</v>
      </c>
      <c r="Z19" s="1065">
        <v>159</v>
      </c>
      <c r="AA19" s="1065">
        <v>87</v>
      </c>
      <c r="AB19" s="1065">
        <v>3907</v>
      </c>
      <c r="AC19" s="1065">
        <v>1020</v>
      </c>
      <c r="AD19" s="1065">
        <v>473</v>
      </c>
    </row>
    <row r="20" spans="1:30" ht="12.75">
      <c r="A20" s="1694"/>
      <c r="B20" s="1063" t="s">
        <v>826</v>
      </c>
      <c r="C20" s="1065">
        <v>2097683</v>
      </c>
      <c r="D20" s="1065">
        <v>22170</v>
      </c>
      <c r="E20" s="1065">
        <v>2776</v>
      </c>
      <c r="F20" s="1065">
        <v>1632</v>
      </c>
      <c r="G20" s="1065">
        <v>23885</v>
      </c>
      <c r="H20" s="1065">
        <v>2640</v>
      </c>
      <c r="I20" s="1065">
        <v>1290</v>
      </c>
      <c r="J20" s="1065">
        <v>40355</v>
      </c>
      <c r="K20" s="1065">
        <v>3314</v>
      </c>
      <c r="L20" s="1065">
        <v>1778</v>
      </c>
      <c r="M20" s="1065">
        <v>55878</v>
      </c>
      <c r="N20" s="1065">
        <v>6368</v>
      </c>
      <c r="O20" s="1065">
        <v>2938</v>
      </c>
      <c r="P20" s="1065">
        <v>75092</v>
      </c>
      <c r="Q20" s="1065">
        <v>10352</v>
      </c>
      <c r="R20" s="1065">
        <v>5383</v>
      </c>
      <c r="S20" s="1065">
        <v>57753</v>
      </c>
      <c r="T20" s="1065">
        <v>9502</v>
      </c>
      <c r="U20" s="1065">
        <v>4034</v>
      </c>
      <c r="V20" s="1065">
        <v>44461</v>
      </c>
      <c r="W20" s="1065">
        <v>8581</v>
      </c>
      <c r="X20" s="1065">
        <v>4156</v>
      </c>
      <c r="Y20" s="1065">
        <v>42911</v>
      </c>
      <c r="Z20" s="1065">
        <v>7156</v>
      </c>
      <c r="AA20" s="1065">
        <v>3901</v>
      </c>
      <c r="AB20" s="1065">
        <v>1056627</v>
      </c>
      <c r="AC20" s="1065">
        <v>413231</v>
      </c>
      <c r="AD20" s="1065">
        <v>189519</v>
      </c>
    </row>
    <row r="21" spans="1:30" ht="12.75">
      <c r="A21" s="1693" t="s">
        <v>830</v>
      </c>
      <c r="B21" s="1063" t="s">
        <v>1389</v>
      </c>
      <c r="C21" s="1065">
        <v>13783</v>
      </c>
      <c r="D21" s="1065">
        <v>7467</v>
      </c>
      <c r="E21" s="1065">
        <v>1398</v>
      </c>
      <c r="F21" s="1065">
        <v>674</v>
      </c>
      <c r="G21" s="1065">
        <v>933</v>
      </c>
      <c r="H21" s="1065">
        <v>166</v>
      </c>
      <c r="I21" s="1065">
        <v>83</v>
      </c>
      <c r="J21" s="1065">
        <v>766</v>
      </c>
      <c r="K21" s="1065">
        <v>121</v>
      </c>
      <c r="L21" s="1065">
        <v>42</v>
      </c>
      <c r="M21" s="1065">
        <v>486</v>
      </c>
      <c r="N21" s="1065">
        <v>116</v>
      </c>
      <c r="O21" s="1065">
        <v>51</v>
      </c>
      <c r="P21" s="1065">
        <v>363</v>
      </c>
      <c r="Q21" s="1065">
        <v>105</v>
      </c>
      <c r="R21" s="1065">
        <v>21</v>
      </c>
      <c r="S21" s="1065">
        <v>144</v>
      </c>
      <c r="T21" s="1065">
        <v>48</v>
      </c>
      <c r="U21" s="1065">
        <v>22</v>
      </c>
      <c r="V21" s="1065">
        <v>82</v>
      </c>
      <c r="W21" s="1065">
        <v>34</v>
      </c>
      <c r="X21" s="1065">
        <v>13</v>
      </c>
      <c r="Y21" s="1065">
        <v>60</v>
      </c>
      <c r="Z21" s="1065">
        <v>21</v>
      </c>
      <c r="AA21" s="1065">
        <v>9</v>
      </c>
      <c r="AB21" s="1065">
        <v>323</v>
      </c>
      <c r="AC21" s="1065">
        <v>172</v>
      </c>
      <c r="AD21" s="1065">
        <v>63</v>
      </c>
    </row>
    <row r="22" spans="1:30" ht="12.75">
      <c r="A22" s="1694"/>
      <c r="B22" s="1063" t="s">
        <v>826</v>
      </c>
      <c r="C22" s="1065">
        <v>251532</v>
      </c>
      <c r="D22" s="1065">
        <v>1240</v>
      </c>
      <c r="E22" s="1065">
        <v>251</v>
      </c>
      <c r="F22" s="1065">
        <v>125</v>
      </c>
      <c r="G22" s="1065">
        <v>1510</v>
      </c>
      <c r="H22" s="1065">
        <v>271</v>
      </c>
      <c r="I22" s="1065">
        <v>134</v>
      </c>
      <c r="J22" s="1065">
        <v>3008</v>
      </c>
      <c r="K22" s="1065">
        <v>452</v>
      </c>
      <c r="L22" s="1065">
        <v>154</v>
      </c>
      <c r="M22" s="1065">
        <v>3367</v>
      </c>
      <c r="N22" s="1065">
        <v>827</v>
      </c>
      <c r="O22" s="1065">
        <v>361</v>
      </c>
      <c r="P22" s="1065">
        <v>4979</v>
      </c>
      <c r="Q22" s="1065">
        <v>1529</v>
      </c>
      <c r="R22" s="1065">
        <v>298</v>
      </c>
      <c r="S22" s="1065">
        <v>3522</v>
      </c>
      <c r="T22" s="1065">
        <v>1198</v>
      </c>
      <c r="U22" s="1065">
        <v>533</v>
      </c>
      <c r="V22" s="1065">
        <v>2815</v>
      </c>
      <c r="W22" s="1065">
        <v>1166</v>
      </c>
      <c r="X22" s="1065">
        <v>443</v>
      </c>
      <c r="Y22" s="1065">
        <v>2641</v>
      </c>
      <c r="Z22" s="1065">
        <v>942</v>
      </c>
      <c r="AA22" s="1065">
        <v>420</v>
      </c>
      <c r="AB22" s="1065">
        <v>82109</v>
      </c>
      <c r="AC22" s="1065">
        <v>122513</v>
      </c>
      <c r="AD22" s="1065">
        <v>14724</v>
      </c>
    </row>
    <row r="23" spans="1:30" ht="12.75">
      <c r="A23" s="1693" t="s">
        <v>831</v>
      </c>
      <c r="B23" s="1063" t="s">
        <v>1389</v>
      </c>
      <c r="C23" s="1065">
        <v>21015</v>
      </c>
      <c r="D23" s="1065">
        <v>10382</v>
      </c>
      <c r="E23" s="1065">
        <v>2000</v>
      </c>
      <c r="F23" s="1065">
        <v>1123</v>
      </c>
      <c r="G23" s="1065">
        <v>1593</v>
      </c>
      <c r="H23" s="1065">
        <v>222</v>
      </c>
      <c r="I23" s="1065">
        <v>149</v>
      </c>
      <c r="J23" s="1065">
        <v>1146</v>
      </c>
      <c r="K23" s="1065">
        <v>150</v>
      </c>
      <c r="L23" s="1065">
        <v>81</v>
      </c>
      <c r="M23" s="1065">
        <v>1052</v>
      </c>
      <c r="N23" s="1065">
        <v>166</v>
      </c>
      <c r="O23" s="1065">
        <v>102</v>
      </c>
      <c r="P23" s="1065">
        <v>767</v>
      </c>
      <c r="Q23" s="1065">
        <v>115</v>
      </c>
      <c r="R23" s="1065">
        <v>85</v>
      </c>
      <c r="S23" s="1065">
        <v>336</v>
      </c>
      <c r="T23" s="1065">
        <v>78</v>
      </c>
      <c r="U23" s="1065">
        <v>44</v>
      </c>
      <c r="V23" s="1065">
        <v>197</v>
      </c>
      <c r="W23" s="1065">
        <v>45</v>
      </c>
      <c r="X23" s="1065">
        <v>25</v>
      </c>
      <c r="Y23" s="1065">
        <v>126</v>
      </c>
      <c r="Z23" s="1065">
        <v>24</v>
      </c>
      <c r="AA23" s="1065">
        <v>21</v>
      </c>
      <c r="AB23" s="1065">
        <v>576</v>
      </c>
      <c r="AC23" s="1065">
        <v>248</v>
      </c>
      <c r="AD23" s="1065">
        <v>162</v>
      </c>
    </row>
    <row r="24" spans="1:30" ht="12.75">
      <c r="A24" s="1694"/>
      <c r="B24" s="1063" t="s">
        <v>826</v>
      </c>
      <c r="C24" s="1065">
        <v>803751</v>
      </c>
      <c r="D24" s="1065">
        <v>1688</v>
      </c>
      <c r="E24" s="1065">
        <v>319</v>
      </c>
      <c r="F24" s="1065">
        <v>207</v>
      </c>
      <c r="G24" s="1065">
        <v>2667</v>
      </c>
      <c r="H24" s="1065">
        <v>368</v>
      </c>
      <c r="I24" s="1065">
        <v>258</v>
      </c>
      <c r="J24" s="1065">
        <v>4285</v>
      </c>
      <c r="K24" s="1065">
        <v>535</v>
      </c>
      <c r="L24" s="1065">
        <v>293</v>
      </c>
      <c r="M24" s="1065">
        <v>7421</v>
      </c>
      <c r="N24" s="1065">
        <v>1219</v>
      </c>
      <c r="O24" s="1065">
        <v>725</v>
      </c>
      <c r="P24" s="1065">
        <v>10565</v>
      </c>
      <c r="Q24" s="1065">
        <v>1563</v>
      </c>
      <c r="R24" s="1065">
        <v>1253</v>
      </c>
      <c r="S24" s="1065">
        <v>8165</v>
      </c>
      <c r="T24" s="1065">
        <v>1909</v>
      </c>
      <c r="U24" s="1065">
        <v>1074</v>
      </c>
      <c r="V24" s="1065">
        <v>6880</v>
      </c>
      <c r="W24" s="1065">
        <v>1600</v>
      </c>
      <c r="X24" s="1065">
        <v>857</v>
      </c>
      <c r="Y24" s="1065">
        <v>5652</v>
      </c>
      <c r="Z24" s="1065">
        <v>1047</v>
      </c>
      <c r="AA24" s="1065">
        <v>950</v>
      </c>
      <c r="AB24" s="1065">
        <v>336204</v>
      </c>
      <c r="AC24" s="1065">
        <v>316569</v>
      </c>
      <c r="AD24" s="1065">
        <v>89478</v>
      </c>
    </row>
    <row r="25" spans="1:30" ht="12.75">
      <c r="A25" s="1693" t="s">
        <v>832</v>
      </c>
      <c r="B25" s="1063" t="s">
        <v>1389</v>
      </c>
      <c r="C25" s="1065">
        <v>26866</v>
      </c>
      <c r="D25" s="1065">
        <v>12897</v>
      </c>
      <c r="E25" s="1065">
        <v>1915</v>
      </c>
      <c r="F25" s="1065">
        <v>970</v>
      </c>
      <c r="G25" s="1065">
        <v>2635</v>
      </c>
      <c r="H25" s="1065">
        <v>289</v>
      </c>
      <c r="I25" s="1065">
        <v>163</v>
      </c>
      <c r="J25" s="1065">
        <v>2161</v>
      </c>
      <c r="K25" s="1065">
        <v>175</v>
      </c>
      <c r="L25" s="1065">
        <v>94</v>
      </c>
      <c r="M25" s="1065">
        <v>1596</v>
      </c>
      <c r="N25" s="1065">
        <v>239</v>
      </c>
      <c r="O25" s="1065">
        <v>96</v>
      </c>
      <c r="P25" s="1065">
        <v>1086</v>
      </c>
      <c r="Q25" s="1065">
        <v>164</v>
      </c>
      <c r="R25" s="1065">
        <v>55</v>
      </c>
      <c r="S25" s="1065">
        <v>489</v>
      </c>
      <c r="T25" s="1065">
        <v>98</v>
      </c>
      <c r="U25" s="1065">
        <v>30</v>
      </c>
      <c r="V25" s="1065">
        <v>279</v>
      </c>
      <c r="W25" s="1065">
        <v>58</v>
      </c>
      <c r="X25" s="1065">
        <v>26</v>
      </c>
      <c r="Y25" s="1065">
        <v>157</v>
      </c>
      <c r="Z25" s="1065">
        <v>42</v>
      </c>
      <c r="AA25" s="1065">
        <v>12</v>
      </c>
      <c r="AB25" s="1065">
        <v>734</v>
      </c>
      <c r="AC25" s="1065">
        <v>327</v>
      </c>
      <c r="AD25" s="1065">
        <v>79</v>
      </c>
    </row>
    <row r="26" spans="1:30" ht="12.75">
      <c r="A26" s="1694"/>
      <c r="B26" s="1063" t="s">
        <v>826</v>
      </c>
      <c r="C26" s="1065">
        <v>421664</v>
      </c>
      <c r="D26" s="1065">
        <v>2608</v>
      </c>
      <c r="E26" s="1065">
        <v>346</v>
      </c>
      <c r="F26" s="1065">
        <v>190</v>
      </c>
      <c r="G26" s="1065">
        <v>4512</v>
      </c>
      <c r="H26" s="1065">
        <v>495</v>
      </c>
      <c r="I26" s="1065">
        <v>262</v>
      </c>
      <c r="J26" s="1065">
        <v>8444</v>
      </c>
      <c r="K26" s="1065">
        <v>664</v>
      </c>
      <c r="L26" s="1065">
        <v>352</v>
      </c>
      <c r="M26" s="1065">
        <v>10937</v>
      </c>
      <c r="N26" s="1065">
        <v>1688</v>
      </c>
      <c r="O26" s="1065">
        <v>695</v>
      </c>
      <c r="P26" s="1065">
        <v>15185</v>
      </c>
      <c r="Q26" s="1065">
        <v>2371</v>
      </c>
      <c r="R26" s="1065">
        <v>797</v>
      </c>
      <c r="S26" s="1065">
        <v>12054</v>
      </c>
      <c r="T26" s="1065">
        <v>2407</v>
      </c>
      <c r="U26" s="1065">
        <v>760</v>
      </c>
      <c r="V26" s="1065">
        <v>9617</v>
      </c>
      <c r="W26" s="1065">
        <v>2004</v>
      </c>
      <c r="X26" s="1065">
        <v>891</v>
      </c>
      <c r="Y26" s="1065">
        <v>6978</v>
      </c>
      <c r="Z26" s="1065">
        <v>1918</v>
      </c>
      <c r="AA26" s="1065">
        <v>539</v>
      </c>
      <c r="AB26" s="1065">
        <v>200822</v>
      </c>
      <c r="AC26" s="1065">
        <v>117329</v>
      </c>
      <c r="AD26" s="1065">
        <v>16799</v>
      </c>
    </row>
    <row r="27" spans="1:30" ht="12.75">
      <c r="A27" s="1693" t="s">
        <v>833</v>
      </c>
      <c r="B27" s="1063" t="s">
        <v>1389</v>
      </c>
      <c r="C27" s="1065">
        <v>2379</v>
      </c>
      <c r="D27" s="1065">
        <v>1171</v>
      </c>
      <c r="E27" s="1065">
        <v>144</v>
      </c>
      <c r="F27" s="1065">
        <v>76</v>
      </c>
      <c r="G27" s="1065">
        <v>249</v>
      </c>
      <c r="H27" s="1065">
        <v>22</v>
      </c>
      <c r="I27" s="1065">
        <v>13</v>
      </c>
      <c r="J27" s="1065">
        <v>173</v>
      </c>
      <c r="K27" s="1065">
        <v>11</v>
      </c>
      <c r="L27" s="1065">
        <v>10</v>
      </c>
      <c r="M27" s="1065">
        <v>117</v>
      </c>
      <c r="N27" s="1065">
        <v>15</v>
      </c>
      <c r="O27" s="1065">
        <v>9</v>
      </c>
      <c r="P27" s="1065">
        <v>99</v>
      </c>
      <c r="Q27" s="1065">
        <v>26</v>
      </c>
      <c r="R27" s="1065">
        <v>9</v>
      </c>
      <c r="S27" s="1065">
        <v>28</v>
      </c>
      <c r="T27" s="1065">
        <v>7</v>
      </c>
      <c r="U27" s="1065">
        <v>0</v>
      </c>
      <c r="V27" s="1065">
        <v>20</v>
      </c>
      <c r="W27" s="1065">
        <v>4</v>
      </c>
      <c r="X27" s="1065">
        <v>10</v>
      </c>
      <c r="Y27" s="1065">
        <v>15</v>
      </c>
      <c r="Z27" s="1065">
        <v>2</v>
      </c>
      <c r="AA27" s="1065">
        <v>8</v>
      </c>
      <c r="AB27" s="1065">
        <v>95</v>
      </c>
      <c r="AC27" s="1065">
        <v>26</v>
      </c>
      <c r="AD27" s="1065">
        <v>20</v>
      </c>
    </row>
    <row r="28" spans="1:30" ht="12.75">
      <c r="A28" s="1694"/>
      <c r="B28" s="1063" t="s">
        <v>826</v>
      </c>
      <c r="C28" s="1065">
        <v>49760</v>
      </c>
      <c r="D28" s="1065">
        <v>240</v>
      </c>
      <c r="E28" s="1065">
        <v>27</v>
      </c>
      <c r="F28" s="1065">
        <v>18</v>
      </c>
      <c r="G28" s="1065">
        <v>404</v>
      </c>
      <c r="H28" s="1065">
        <v>36</v>
      </c>
      <c r="I28" s="1065">
        <v>19</v>
      </c>
      <c r="J28" s="1065">
        <v>641</v>
      </c>
      <c r="K28" s="1065">
        <v>44</v>
      </c>
      <c r="L28" s="1065">
        <v>39</v>
      </c>
      <c r="M28" s="1065">
        <v>810</v>
      </c>
      <c r="N28" s="1065">
        <v>117</v>
      </c>
      <c r="O28" s="1065">
        <v>67</v>
      </c>
      <c r="P28" s="1065">
        <v>1382</v>
      </c>
      <c r="Q28" s="1065">
        <v>374</v>
      </c>
      <c r="R28" s="1065">
        <v>130</v>
      </c>
      <c r="S28" s="1065">
        <v>699</v>
      </c>
      <c r="T28" s="1065">
        <v>179</v>
      </c>
      <c r="U28" s="1065">
        <v>0</v>
      </c>
      <c r="V28" s="1065">
        <v>701</v>
      </c>
      <c r="W28" s="1065">
        <v>144</v>
      </c>
      <c r="X28" s="1065">
        <v>350</v>
      </c>
      <c r="Y28" s="1065">
        <v>683</v>
      </c>
      <c r="Z28" s="1065">
        <v>90</v>
      </c>
      <c r="AA28" s="1065">
        <v>362</v>
      </c>
      <c r="AB28" s="1065">
        <v>27925</v>
      </c>
      <c r="AC28" s="1065">
        <v>6526</v>
      </c>
      <c r="AD28" s="1065">
        <v>7753</v>
      </c>
    </row>
    <row r="29" spans="1:30" ht="12.75">
      <c r="A29" s="1693" t="s">
        <v>1060</v>
      </c>
      <c r="B29" s="1063" t="s">
        <v>1389</v>
      </c>
      <c r="C29" s="1065">
        <v>10513</v>
      </c>
      <c r="D29" s="1065">
        <v>5365</v>
      </c>
      <c r="E29" s="1065">
        <v>401</v>
      </c>
      <c r="F29" s="1065">
        <v>150</v>
      </c>
      <c r="G29" s="1065">
        <v>1430</v>
      </c>
      <c r="H29" s="1065">
        <v>40</v>
      </c>
      <c r="I29" s="1065">
        <v>29</v>
      </c>
      <c r="J29" s="1065">
        <v>894</v>
      </c>
      <c r="K29" s="1065">
        <v>41</v>
      </c>
      <c r="L29" s="1065">
        <v>324</v>
      </c>
      <c r="M29" s="1065">
        <v>642</v>
      </c>
      <c r="N29" s="1065">
        <v>41</v>
      </c>
      <c r="O29" s="1065">
        <v>28</v>
      </c>
      <c r="P29" s="1065">
        <v>413</v>
      </c>
      <c r="Q29" s="1065">
        <v>29</v>
      </c>
      <c r="R29" s="1065">
        <v>17</v>
      </c>
      <c r="S29" s="1065">
        <v>145</v>
      </c>
      <c r="T29" s="1065">
        <v>18</v>
      </c>
      <c r="U29" s="1065">
        <v>3</v>
      </c>
      <c r="V29" s="1065">
        <v>91</v>
      </c>
      <c r="W29" s="1065">
        <v>11</v>
      </c>
      <c r="X29" s="1065">
        <v>2</v>
      </c>
      <c r="Y29" s="1065">
        <v>44</v>
      </c>
      <c r="Z29" s="1065">
        <v>7</v>
      </c>
      <c r="AA29" s="1065">
        <v>3</v>
      </c>
      <c r="AB29" s="1065">
        <v>286</v>
      </c>
      <c r="AC29" s="1065">
        <v>38</v>
      </c>
      <c r="AD29" s="1065">
        <v>21</v>
      </c>
    </row>
    <row r="30" spans="1:30" ht="12.75">
      <c r="A30" s="1694"/>
      <c r="B30" s="1063" t="s">
        <v>826</v>
      </c>
      <c r="C30" s="1065">
        <v>148474</v>
      </c>
      <c r="D30" s="1065">
        <v>1272</v>
      </c>
      <c r="E30" s="1065">
        <v>63</v>
      </c>
      <c r="F30" s="1065">
        <v>31</v>
      </c>
      <c r="G30" s="1065">
        <v>2440</v>
      </c>
      <c r="H30" s="1065">
        <v>66</v>
      </c>
      <c r="I30" s="1065">
        <v>48</v>
      </c>
      <c r="J30" s="1065">
        <v>3340</v>
      </c>
      <c r="K30" s="1065">
        <v>142</v>
      </c>
      <c r="L30" s="1065">
        <v>1192</v>
      </c>
      <c r="M30" s="1065">
        <v>4477</v>
      </c>
      <c r="N30" s="1065">
        <v>300</v>
      </c>
      <c r="O30" s="1065">
        <v>215</v>
      </c>
      <c r="P30" s="1065">
        <v>5720</v>
      </c>
      <c r="Q30" s="1065">
        <v>411</v>
      </c>
      <c r="R30" s="1065">
        <v>231</v>
      </c>
      <c r="S30" s="1065">
        <v>3534</v>
      </c>
      <c r="T30" s="1065">
        <v>444</v>
      </c>
      <c r="U30" s="1065">
        <v>76</v>
      </c>
      <c r="V30" s="1065">
        <v>3104</v>
      </c>
      <c r="W30" s="1065">
        <v>375</v>
      </c>
      <c r="X30" s="1065">
        <v>68</v>
      </c>
      <c r="Y30" s="1065">
        <v>1919</v>
      </c>
      <c r="Z30" s="1065">
        <v>318</v>
      </c>
      <c r="AA30" s="1065">
        <v>127</v>
      </c>
      <c r="AB30" s="1065">
        <v>99808</v>
      </c>
      <c r="AC30" s="1065">
        <v>7692</v>
      </c>
      <c r="AD30" s="1065">
        <v>11061</v>
      </c>
    </row>
    <row r="31" spans="1:30" ht="12.75">
      <c r="A31" s="1693" t="s">
        <v>834</v>
      </c>
      <c r="B31" s="1063" t="s">
        <v>1389</v>
      </c>
      <c r="C31" s="1065">
        <v>63121</v>
      </c>
      <c r="D31" s="1065">
        <v>41044</v>
      </c>
      <c r="E31" s="1065">
        <v>2663</v>
      </c>
      <c r="F31" s="1065">
        <v>1199</v>
      </c>
      <c r="G31" s="1065">
        <v>5267</v>
      </c>
      <c r="H31" s="1065">
        <v>271</v>
      </c>
      <c r="I31" s="1065">
        <v>155</v>
      </c>
      <c r="J31" s="1065">
        <v>3683</v>
      </c>
      <c r="K31" s="1065">
        <v>203</v>
      </c>
      <c r="L31" s="1065">
        <v>120</v>
      </c>
      <c r="M31" s="1065">
        <v>2861</v>
      </c>
      <c r="N31" s="1065">
        <v>177</v>
      </c>
      <c r="O31" s="1065">
        <v>89</v>
      </c>
      <c r="P31" s="1065">
        <v>1947</v>
      </c>
      <c r="Q31" s="1065">
        <v>162</v>
      </c>
      <c r="R31" s="1065">
        <v>94</v>
      </c>
      <c r="S31" s="1065">
        <v>741</v>
      </c>
      <c r="T31" s="1065">
        <v>93</v>
      </c>
      <c r="U31" s="1065">
        <v>43</v>
      </c>
      <c r="V31" s="1065">
        <v>416</v>
      </c>
      <c r="W31" s="1065">
        <v>65</v>
      </c>
      <c r="X31" s="1065">
        <v>28</v>
      </c>
      <c r="Y31" s="1065">
        <v>245</v>
      </c>
      <c r="Z31" s="1065">
        <v>49</v>
      </c>
      <c r="AA31" s="1065">
        <v>21</v>
      </c>
      <c r="AB31" s="1065">
        <v>1120</v>
      </c>
      <c r="AC31" s="1065">
        <v>248</v>
      </c>
      <c r="AD31" s="1065">
        <v>117</v>
      </c>
    </row>
    <row r="32" spans="1:30" ht="12.75">
      <c r="A32" s="1694"/>
      <c r="B32" s="1063" t="s">
        <v>826</v>
      </c>
      <c r="C32" s="1065">
        <v>549187</v>
      </c>
      <c r="D32" s="1065">
        <v>6598</v>
      </c>
      <c r="E32" s="1065">
        <v>417</v>
      </c>
      <c r="F32" s="1065">
        <v>195</v>
      </c>
      <c r="G32" s="1065">
        <v>8537</v>
      </c>
      <c r="H32" s="1065">
        <v>436</v>
      </c>
      <c r="I32" s="1065">
        <v>246</v>
      </c>
      <c r="J32" s="1065">
        <v>13282</v>
      </c>
      <c r="K32" s="1065">
        <v>739</v>
      </c>
      <c r="L32" s="1065">
        <v>435</v>
      </c>
      <c r="M32" s="1065">
        <v>19892</v>
      </c>
      <c r="N32" s="1065">
        <v>1291</v>
      </c>
      <c r="O32" s="1065">
        <v>629</v>
      </c>
      <c r="P32" s="1065">
        <v>27119</v>
      </c>
      <c r="Q32" s="1065">
        <v>2409</v>
      </c>
      <c r="R32" s="1065">
        <v>1406</v>
      </c>
      <c r="S32" s="1065">
        <v>17967</v>
      </c>
      <c r="T32" s="1065">
        <v>2263</v>
      </c>
      <c r="U32" s="1065">
        <v>1091</v>
      </c>
      <c r="V32" s="1065">
        <v>14367</v>
      </c>
      <c r="W32" s="1065">
        <v>2258</v>
      </c>
      <c r="X32" s="1065">
        <v>973</v>
      </c>
      <c r="Y32" s="1065">
        <v>10994</v>
      </c>
      <c r="Z32" s="1065">
        <v>2175</v>
      </c>
      <c r="AA32" s="1065">
        <v>948</v>
      </c>
      <c r="AB32" s="1065">
        <v>249451</v>
      </c>
      <c r="AC32" s="1065">
        <v>130810</v>
      </c>
      <c r="AD32" s="1065">
        <v>32259</v>
      </c>
    </row>
    <row r="33" spans="1:30" ht="12.75">
      <c r="A33" s="1695" t="s">
        <v>1061</v>
      </c>
      <c r="B33" s="1063" t="s">
        <v>1389</v>
      </c>
      <c r="C33" s="1065">
        <v>9817386</v>
      </c>
      <c r="D33" s="1065">
        <v>7370980</v>
      </c>
      <c r="E33" s="1065">
        <v>363468</v>
      </c>
      <c r="F33" s="1065">
        <v>373548</v>
      </c>
      <c r="G33" s="1065">
        <v>523132</v>
      </c>
      <c r="H33" s="1065">
        <v>127434</v>
      </c>
      <c r="I33" s="1065">
        <v>127922</v>
      </c>
      <c r="J33" s="1065">
        <v>222274</v>
      </c>
      <c r="K33" s="1065">
        <v>85065</v>
      </c>
      <c r="L33" s="1065">
        <v>95394</v>
      </c>
      <c r="M33" s="1065">
        <v>128844</v>
      </c>
      <c r="N33" s="1065">
        <v>77975</v>
      </c>
      <c r="O33" s="1065">
        <v>82194</v>
      </c>
      <c r="P33" s="1065">
        <v>59481</v>
      </c>
      <c r="Q33" s="1065">
        <v>51612</v>
      </c>
      <c r="R33" s="1065">
        <v>45298</v>
      </c>
      <c r="S33" s="1065">
        <v>14538</v>
      </c>
      <c r="T33" s="1065">
        <v>16141</v>
      </c>
      <c r="U33" s="1065">
        <v>10903</v>
      </c>
      <c r="V33" s="1065">
        <v>4800</v>
      </c>
      <c r="W33" s="1065">
        <v>6628</v>
      </c>
      <c r="X33" s="1065">
        <v>4407</v>
      </c>
      <c r="Y33" s="1065">
        <v>2557</v>
      </c>
      <c r="Z33" s="1065">
        <v>3580</v>
      </c>
      <c r="AA33" s="1065">
        <v>1919</v>
      </c>
      <c r="AB33" s="1065">
        <v>5439</v>
      </c>
      <c r="AC33" s="1065">
        <v>8153</v>
      </c>
      <c r="AD33" s="1065">
        <v>3700</v>
      </c>
    </row>
    <row r="34" spans="1:30" ht="12.75">
      <c r="A34" s="1696"/>
      <c r="B34" s="1066" t="s">
        <v>826</v>
      </c>
      <c r="C34" s="1067">
        <v>11734655</v>
      </c>
      <c r="D34" s="1067">
        <v>751928</v>
      </c>
      <c r="E34" s="1067">
        <v>68519</v>
      </c>
      <c r="F34" s="1067">
        <v>72234</v>
      </c>
      <c r="G34" s="1067">
        <v>815755</v>
      </c>
      <c r="H34" s="1067">
        <v>218096</v>
      </c>
      <c r="I34" s="1067">
        <v>220826</v>
      </c>
      <c r="J34" s="1067">
        <v>781468</v>
      </c>
      <c r="K34" s="1067">
        <v>304144</v>
      </c>
      <c r="L34" s="1067">
        <v>344666</v>
      </c>
      <c r="M34" s="1067">
        <v>873697</v>
      </c>
      <c r="N34" s="1067">
        <v>554805</v>
      </c>
      <c r="O34" s="1067">
        <v>584381</v>
      </c>
      <c r="P34" s="1067">
        <v>783679</v>
      </c>
      <c r="Q34" s="1067">
        <v>726423</v>
      </c>
      <c r="R34" s="1067">
        <v>636502</v>
      </c>
      <c r="S34" s="1067">
        <v>343045</v>
      </c>
      <c r="T34" s="1067">
        <v>390256</v>
      </c>
      <c r="U34" s="1067">
        <v>266108</v>
      </c>
      <c r="V34" s="1067">
        <v>161476</v>
      </c>
      <c r="W34" s="1067">
        <v>233648</v>
      </c>
      <c r="X34" s="1067">
        <v>150854</v>
      </c>
      <c r="Y34" s="1067">
        <v>112410</v>
      </c>
      <c r="Z34" s="1067">
        <v>159969</v>
      </c>
      <c r="AA34" s="1067">
        <v>85532</v>
      </c>
      <c r="AB34" s="1067">
        <v>745832</v>
      </c>
      <c r="AC34" s="1067">
        <v>951852</v>
      </c>
      <c r="AD34" s="1067">
        <v>396550</v>
      </c>
    </row>
    <row r="35" ht="15.75">
      <c r="A35" s="1068" t="s">
        <v>1062</v>
      </c>
    </row>
    <row r="36" ht="13.5">
      <c r="A36" s="1068" t="s">
        <v>1150</v>
      </c>
    </row>
    <row r="37" ht="13.5">
      <c r="A37" s="1068" t="s">
        <v>835</v>
      </c>
    </row>
  </sheetData>
  <mergeCells count="28">
    <mergeCell ref="V3:X3"/>
    <mergeCell ref="Y3:AA3"/>
    <mergeCell ref="AB3:AD3"/>
    <mergeCell ref="A5:A6"/>
    <mergeCell ref="A2:B4"/>
    <mergeCell ref="C2:AD2"/>
    <mergeCell ref="C3:C4"/>
    <mergeCell ref="D3:F3"/>
    <mergeCell ref="G3:I3"/>
    <mergeCell ref="J3:L3"/>
    <mergeCell ref="M3:O3"/>
    <mergeCell ref="P3:R3"/>
    <mergeCell ref="S3:U3"/>
    <mergeCell ref="A29:A30"/>
    <mergeCell ref="A7:A8"/>
    <mergeCell ref="A9:A10"/>
    <mergeCell ref="A11:A12"/>
    <mergeCell ref="A13:A14"/>
    <mergeCell ref="A1:E1"/>
    <mergeCell ref="A31:A32"/>
    <mergeCell ref="A33:A34"/>
    <mergeCell ref="A21:A22"/>
    <mergeCell ref="A23:A24"/>
    <mergeCell ref="A25:A26"/>
    <mergeCell ref="A27:A28"/>
    <mergeCell ref="A15:A16"/>
    <mergeCell ref="A17:A18"/>
    <mergeCell ref="A19:A20"/>
  </mergeCells>
  <printOptions/>
  <pageMargins left="0.9055118110236221" right="0.5118110236220472" top="0.984251968503937" bottom="0.5118110236220472" header="0.1968503937007874" footer="0.1968503937007874"/>
  <pageSetup firstPageNumber="1" useFirstPageNumber="1" horizontalDpi="600" verticalDpi="600" orientation="landscape" paperSize="9" scale="70" r:id="rId1"/>
  <colBreaks count="1" manualBreakCount="1">
    <brk id="15" max="65535" man="1"/>
  </colBreaks>
</worksheet>
</file>

<file path=xl/worksheets/sheet27.xml><?xml version="1.0" encoding="utf-8"?>
<worksheet xmlns="http://schemas.openxmlformats.org/spreadsheetml/2006/main" xmlns:r="http://schemas.openxmlformats.org/officeDocument/2006/relationships">
  <sheetPr>
    <pageSetUpPr fitToPage="1"/>
  </sheetPr>
  <dimension ref="A1:R36"/>
  <sheetViews>
    <sheetView view="pageBreakPreview" zoomScaleSheetLayoutView="100" workbookViewId="0" topLeftCell="A1">
      <selection activeCell="A2" sqref="A2:B4"/>
    </sheetView>
  </sheetViews>
  <sheetFormatPr defaultColWidth="9.00390625" defaultRowHeight="12.75"/>
  <cols>
    <col min="1" max="1" width="45.25390625" style="1069" customWidth="1"/>
    <col min="2" max="2" width="10.00390625" style="1069" customWidth="1"/>
    <col min="3" max="3" width="8.875" style="1069" customWidth="1"/>
    <col min="4" max="18" width="8.75390625" style="1069" customWidth="1"/>
    <col min="19" max="23" width="5.75390625" style="1069" bestFit="1" customWidth="1"/>
    <col min="24" max="16384" width="9.125" style="1069" customWidth="1"/>
  </cols>
  <sheetData>
    <row r="1" spans="1:18" ht="39" customHeight="1">
      <c r="A1" s="1713" t="s">
        <v>1064</v>
      </c>
      <c r="B1" s="1713"/>
      <c r="C1" s="1713"/>
      <c r="D1" s="1713"/>
      <c r="E1" s="1713"/>
      <c r="F1" s="1156"/>
      <c r="G1" s="1156"/>
      <c r="H1" s="1156"/>
      <c r="I1" s="1156"/>
      <c r="J1" s="1156"/>
      <c r="K1" s="1156"/>
      <c r="L1" s="1156"/>
      <c r="M1" s="1156"/>
      <c r="N1" s="1156"/>
      <c r="O1" s="1156"/>
      <c r="P1" s="1156"/>
      <c r="Q1" s="1156"/>
      <c r="R1" s="1156"/>
    </row>
    <row r="2" spans="1:18" ht="12" customHeight="1">
      <c r="A2" s="1716" t="s">
        <v>1067</v>
      </c>
      <c r="B2" s="1717"/>
      <c r="C2" s="1722" t="s">
        <v>610</v>
      </c>
      <c r="D2" s="1723"/>
      <c r="E2" s="1723"/>
      <c r="F2" s="1723"/>
      <c r="G2" s="1723"/>
      <c r="H2" s="1723"/>
      <c r="I2" s="1723"/>
      <c r="J2" s="1723"/>
      <c r="K2" s="1723"/>
      <c r="L2" s="1723"/>
      <c r="M2" s="1723"/>
      <c r="N2" s="1723"/>
      <c r="O2" s="1723"/>
      <c r="P2" s="1723"/>
      <c r="Q2" s="1723"/>
      <c r="R2" s="1724"/>
    </row>
    <row r="3" spans="1:18" ht="12" customHeight="1">
      <c r="A3" s="1718"/>
      <c r="B3" s="1719"/>
      <c r="C3" s="1725" t="s">
        <v>824</v>
      </c>
      <c r="D3" s="1716" t="s">
        <v>772</v>
      </c>
      <c r="E3" s="1727"/>
      <c r="F3" s="1717"/>
      <c r="G3" s="1716" t="s">
        <v>845</v>
      </c>
      <c r="H3" s="1727"/>
      <c r="I3" s="1717"/>
      <c r="J3" s="1716" t="s">
        <v>846</v>
      </c>
      <c r="K3" s="1727"/>
      <c r="L3" s="1717"/>
      <c r="M3" s="1716" t="s">
        <v>1357</v>
      </c>
      <c r="N3" s="1727"/>
      <c r="O3" s="1717"/>
      <c r="P3" s="1716" t="s">
        <v>705</v>
      </c>
      <c r="Q3" s="1727"/>
      <c r="R3" s="1717"/>
    </row>
    <row r="4" spans="1:18" ht="25.5">
      <c r="A4" s="1720"/>
      <c r="B4" s="1721"/>
      <c r="C4" s="1726"/>
      <c r="D4" s="1070" t="s">
        <v>1170</v>
      </c>
      <c r="E4" s="1070" t="s">
        <v>1172</v>
      </c>
      <c r="F4" s="1070" t="s">
        <v>566</v>
      </c>
      <c r="G4" s="1070" t="s">
        <v>1170</v>
      </c>
      <c r="H4" s="1070" t="s">
        <v>1172</v>
      </c>
      <c r="I4" s="1070" t="s">
        <v>566</v>
      </c>
      <c r="J4" s="1070" t="s">
        <v>1170</v>
      </c>
      <c r="K4" s="1070" t="s">
        <v>1172</v>
      </c>
      <c r="L4" s="1070" t="s">
        <v>566</v>
      </c>
      <c r="M4" s="1070" t="s">
        <v>1170</v>
      </c>
      <c r="N4" s="1070" t="s">
        <v>1172</v>
      </c>
      <c r="O4" s="1070" t="s">
        <v>566</v>
      </c>
      <c r="P4" s="1070" t="s">
        <v>1170</v>
      </c>
      <c r="Q4" s="1070" t="s">
        <v>1172</v>
      </c>
      <c r="R4" s="1070" t="s">
        <v>566</v>
      </c>
    </row>
    <row r="5" spans="1:18" ht="12.75">
      <c r="A5" s="1714" t="s">
        <v>840</v>
      </c>
      <c r="B5" s="1071" t="s">
        <v>1389</v>
      </c>
      <c r="C5" s="1072">
        <v>10255906</v>
      </c>
      <c r="D5" s="1072">
        <v>4614939</v>
      </c>
      <c r="E5" s="1072">
        <v>180126</v>
      </c>
      <c r="F5" s="1072">
        <v>121443</v>
      </c>
      <c r="G5" s="1072">
        <v>2237479</v>
      </c>
      <c r="H5" s="1072">
        <v>318874</v>
      </c>
      <c r="I5" s="1072">
        <v>338498</v>
      </c>
      <c r="J5" s="1072">
        <v>1844354</v>
      </c>
      <c r="K5" s="1072">
        <v>290254</v>
      </c>
      <c r="L5" s="1072">
        <v>309912</v>
      </c>
      <c r="M5" s="1072">
        <v>0</v>
      </c>
      <c r="N5" s="1072">
        <v>0</v>
      </c>
      <c r="O5" s="1072">
        <v>0</v>
      </c>
      <c r="P5" s="1072">
        <v>20</v>
      </c>
      <c r="Q5" s="1072">
        <v>5</v>
      </c>
      <c r="R5" s="1072">
        <v>2</v>
      </c>
    </row>
    <row r="6" spans="1:18" ht="12.75">
      <c r="A6" s="1715"/>
      <c r="B6" s="1071" t="s">
        <v>826</v>
      </c>
      <c r="C6" s="1072">
        <v>18417212</v>
      </c>
      <c r="D6" s="1072">
        <v>4551580</v>
      </c>
      <c r="E6" s="1072">
        <v>1408791</v>
      </c>
      <c r="F6" s="1072">
        <v>535475</v>
      </c>
      <c r="G6" s="1072">
        <v>3924487</v>
      </c>
      <c r="H6" s="1072">
        <v>3177047</v>
      </c>
      <c r="I6" s="1072">
        <v>2471002</v>
      </c>
      <c r="J6" s="1072">
        <v>1157934</v>
      </c>
      <c r="K6" s="1072">
        <v>693717</v>
      </c>
      <c r="L6" s="1072">
        <v>459483</v>
      </c>
      <c r="M6" s="1072">
        <v>0</v>
      </c>
      <c r="N6" s="1072">
        <v>0</v>
      </c>
      <c r="O6" s="1072">
        <v>0</v>
      </c>
      <c r="P6" s="1072">
        <v>36205</v>
      </c>
      <c r="Q6" s="1072">
        <v>1367</v>
      </c>
      <c r="R6" s="1072">
        <v>124</v>
      </c>
    </row>
    <row r="7" spans="1:18" ht="12.75">
      <c r="A7" s="1697" t="s">
        <v>827</v>
      </c>
      <c r="B7" s="1071" t="s">
        <v>1389</v>
      </c>
      <c r="C7" s="1073">
        <v>438520</v>
      </c>
      <c r="D7" s="1073">
        <v>297320</v>
      </c>
      <c r="E7" s="1073">
        <v>47339</v>
      </c>
      <c r="F7" s="1073">
        <v>22706</v>
      </c>
      <c r="G7" s="1073">
        <v>67392</v>
      </c>
      <c r="H7" s="1073">
        <v>1855</v>
      </c>
      <c r="I7" s="1073">
        <v>1859</v>
      </c>
      <c r="J7" s="1073">
        <v>15</v>
      </c>
      <c r="K7" s="1073">
        <v>7</v>
      </c>
      <c r="L7" s="1073">
        <v>4</v>
      </c>
      <c r="M7" s="1073">
        <v>0</v>
      </c>
      <c r="N7" s="1073">
        <v>0</v>
      </c>
      <c r="O7" s="1073">
        <v>0</v>
      </c>
      <c r="P7" s="1073">
        <v>20</v>
      </c>
      <c r="Q7" s="1073">
        <v>2</v>
      </c>
      <c r="R7" s="1073">
        <v>1</v>
      </c>
    </row>
    <row r="8" spans="1:18" ht="12.75">
      <c r="A8" s="1698"/>
      <c r="B8" s="1071" t="s">
        <v>826</v>
      </c>
      <c r="C8" s="1073">
        <v>6682557</v>
      </c>
      <c r="D8" s="1073">
        <v>2986017</v>
      </c>
      <c r="E8" s="1073">
        <v>1014715</v>
      </c>
      <c r="F8" s="1073">
        <v>331399</v>
      </c>
      <c r="G8" s="1073">
        <v>1262937</v>
      </c>
      <c r="H8" s="1073">
        <v>654185</v>
      </c>
      <c r="I8" s="1073">
        <v>375199</v>
      </c>
      <c r="J8" s="1073">
        <v>15757</v>
      </c>
      <c r="K8" s="1073">
        <v>4277</v>
      </c>
      <c r="L8" s="1073">
        <v>1799</v>
      </c>
      <c r="M8" s="1073">
        <v>0</v>
      </c>
      <c r="N8" s="1073">
        <v>0</v>
      </c>
      <c r="O8" s="1073">
        <v>0</v>
      </c>
      <c r="P8" s="1073">
        <v>36205</v>
      </c>
      <c r="Q8" s="1073">
        <v>33</v>
      </c>
      <c r="R8" s="1073">
        <v>34</v>
      </c>
    </row>
    <row r="9" spans="1:18" ht="12.75">
      <c r="A9" s="1693" t="s">
        <v>1049</v>
      </c>
      <c r="B9" s="1071" t="s">
        <v>1389</v>
      </c>
      <c r="C9" s="1073">
        <v>15620</v>
      </c>
      <c r="D9" s="1073">
        <v>10474</v>
      </c>
      <c r="E9" s="1073">
        <v>1217</v>
      </c>
      <c r="F9" s="1073">
        <v>360</v>
      </c>
      <c r="G9" s="1073">
        <v>3492</v>
      </c>
      <c r="H9" s="1073">
        <v>42</v>
      </c>
      <c r="I9" s="1073">
        <v>35</v>
      </c>
      <c r="J9" s="1073">
        <v>0</v>
      </c>
      <c r="K9" s="1073">
        <v>0</v>
      </c>
      <c r="L9" s="1073">
        <v>0</v>
      </c>
      <c r="M9" s="1073">
        <v>0</v>
      </c>
      <c r="N9" s="1073">
        <v>0</v>
      </c>
      <c r="O9" s="1073">
        <v>0</v>
      </c>
      <c r="P9" s="1073">
        <v>0</v>
      </c>
      <c r="Q9" s="1073">
        <v>0</v>
      </c>
      <c r="R9" s="1073">
        <v>0</v>
      </c>
    </row>
    <row r="10" spans="1:18" ht="12.75">
      <c r="A10" s="1694"/>
      <c r="B10" s="1071" t="s">
        <v>826</v>
      </c>
      <c r="C10" s="1073">
        <v>128581</v>
      </c>
      <c r="D10" s="1073">
        <v>81321</v>
      </c>
      <c r="E10" s="1073">
        <v>9458</v>
      </c>
      <c r="F10" s="1073">
        <v>1784</v>
      </c>
      <c r="G10" s="1073">
        <v>32735</v>
      </c>
      <c r="H10" s="1073">
        <v>2363</v>
      </c>
      <c r="I10" s="1073">
        <v>920</v>
      </c>
      <c r="J10" s="1073">
        <v>0</v>
      </c>
      <c r="K10" s="1073">
        <v>0</v>
      </c>
      <c r="L10" s="1073">
        <v>0</v>
      </c>
      <c r="M10" s="1073">
        <v>0</v>
      </c>
      <c r="N10" s="1073">
        <v>0</v>
      </c>
      <c r="O10" s="1073">
        <v>0</v>
      </c>
      <c r="P10" s="1073">
        <v>0</v>
      </c>
      <c r="Q10" s="1073">
        <v>0</v>
      </c>
      <c r="R10" s="1073">
        <v>0</v>
      </c>
    </row>
    <row r="11" spans="1:18" ht="12.75">
      <c r="A11" s="1693" t="s">
        <v>828</v>
      </c>
      <c r="B11" s="1071" t="s">
        <v>1389</v>
      </c>
      <c r="C11" s="1073">
        <v>1507</v>
      </c>
      <c r="D11" s="1073">
        <v>921</v>
      </c>
      <c r="E11" s="1073">
        <v>171</v>
      </c>
      <c r="F11" s="1073">
        <v>117</v>
      </c>
      <c r="G11" s="1073">
        <v>291</v>
      </c>
      <c r="H11" s="1073">
        <v>3</v>
      </c>
      <c r="I11" s="1073">
        <v>2</v>
      </c>
      <c r="J11" s="1073">
        <v>2</v>
      </c>
      <c r="K11" s="1073">
        <v>0</v>
      </c>
      <c r="L11" s="1073">
        <v>0</v>
      </c>
      <c r="M11" s="1073">
        <v>0</v>
      </c>
      <c r="N11" s="1073">
        <v>0</v>
      </c>
      <c r="O11" s="1073">
        <v>0</v>
      </c>
      <c r="P11" s="1073">
        <v>0</v>
      </c>
      <c r="Q11" s="1073">
        <v>0</v>
      </c>
      <c r="R11" s="1073">
        <v>0</v>
      </c>
    </row>
    <row r="12" spans="1:18" ht="12.75">
      <c r="A12" s="1694"/>
      <c r="B12" s="1071" t="s">
        <v>826</v>
      </c>
      <c r="C12" s="1073">
        <v>130971</v>
      </c>
      <c r="D12" s="1073">
        <v>87872</v>
      </c>
      <c r="E12" s="1073">
        <v>4711</v>
      </c>
      <c r="F12" s="1073">
        <v>12048</v>
      </c>
      <c r="G12" s="1073">
        <v>21297</v>
      </c>
      <c r="H12" s="1073">
        <v>1084</v>
      </c>
      <c r="I12" s="1073">
        <v>1059</v>
      </c>
      <c r="J12" s="1073">
        <v>2900</v>
      </c>
      <c r="K12" s="1073">
        <v>0</v>
      </c>
      <c r="L12" s="1073">
        <v>0</v>
      </c>
      <c r="M12" s="1073">
        <v>0</v>
      </c>
      <c r="N12" s="1073">
        <v>0</v>
      </c>
      <c r="O12" s="1073">
        <v>0</v>
      </c>
      <c r="P12" s="1073">
        <v>0</v>
      </c>
      <c r="Q12" s="1073">
        <v>0</v>
      </c>
      <c r="R12" s="1073">
        <v>0</v>
      </c>
    </row>
    <row r="13" spans="1:18" ht="12.75">
      <c r="A13" s="1693" t="s">
        <v>1057</v>
      </c>
      <c r="B13" s="1071" t="s">
        <v>1389</v>
      </c>
      <c r="C13" s="1073">
        <v>48682</v>
      </c>
      <c r="D13" s="1073">
        <v>28132</v>
      </c>
      <c r="E13" s="1073">
        <v>7590</v>
      </c>
      <c r="F13" s="1073">
        <v>3631</v>
      </c>
      <c r="G13" s="1073">
        <v>8799</v>
      </c>
      <c r="H13" s="1073">
        <v>264</v>
      </c>
      <c r="I13" s="1073">
        <v>260</v>
      </c>
      <c r="J13" s="1073">
        <v>2</v>
      </c>
      <c r="K13" s="1073">
        <v>3</v>
      </c>
      <c r="L13" s="1073">
        <v>1</v>
      </c>
      <c r="M13" s="1073">
        <v>0</v>
      </c>
      <c r="N13" s="1073">
        <v>0</v>
      </c>
      <c r="O13" s="1073">
        <v>0</v>
      </c>
      <c r="P13" s="1073">
        <v>0</v>
      </c>
      <c r="Q13" s="1073">
        <v>0</v>
      </c>
      <c r="R13" s="1073">
        <v>0</v>
      </c>
    </row>
    <row r="14" spans="1:18" ht="12.75">
      <c r="A14" s="1694"/>
      <c r="B14" s="1071" t="s">
        <v>826</v>
      </c>
      <c r="C14" s="1073">
        <v>1147823</v>
      </c>
      <c r="D14" s="1073">
        <v>407963</v>
      </c>
      <c r="E14" s="1073">
        <v>146770</v>
      </c>
      <c r="F14" s="1073">
        <v>116675</v>
      </c>
      <c r="G14" s="1073">
        <v>293909</v>
      </c>
      <c r="H14" s="1073">
        <v>94087</v>
      </c>
      <c r="I14" s="1073">
        <v>85271</v>
      </c>
      <c r="J14" s="1073">
        <v>2001</v>
      </c>
      <c r="K14" s="1073">
        <v>1146</v>
      </c>
      <c r="L14" s="1073">
        <v>1</v>
      </c>
      <c r="M14" s="1073">
        <v>0</v>
      </c>
      <c r="N14" s="1073">
        <v>0</v>
      </c>
      <c r="O14" s="1073">
        <v>0</v>
      </c>
      <c r="P14" s="1073">
        <v>0</v>
      </c>
      <c r="Q14" s="1073">
        <v>0</v>
      </c>
      <c r="R14" s="1073">
        <v>0</v>
      </c>
    </row>
    <row r="15" spans="1:18" ht="12.75">
      <c r="A15" s="1693" t="s">
        <v>1058</v>
      </c>
      <c r="B15" s="1071" t="s">
        <v>1389</v>
      </c>
      <c r="C15" s="1073">
        <v>3183</v>
      </c>
      <c r="D15" s="1073">
        <v>2241</v>
      </c>
      <c r="E15" s="1073">
        <v>273</v>
      </c>
      <c r="F15" s="1073">
        <v>156</v>
      </c>
      <c r="G15" s="1073">
        <v>486</v>
      </c>
      <c r="H15" s="1073">
        <v>17</v>
      </c>
      <c r="I15" s="1073">
        <v>10</v>
      </c>
      <c r="J15" s="1073">
        <v>0</v>
      </c>
      <c r="K15" s="1073">
        <v>0</v>
      </c>
      <c r="L15" s="1073">
        <v>0</v>
      </c>
      <c r="M15" s="1073">
        <v>0</v>
      </c>
      <c r="N15" s="1073">
        <v>0</v>
      </c>
      <c r="O15" s="1073">
        <v>0</v>
      </c>
      <c r="P15" s="1073">
        <v>0</v>
      </c>
      <c r="Q15" s="1073">
        <v>0</v>
      </c>
      <c r="R15" s="1073">
        <v>0</v>
      </c>
    </row>
    <row r="16" spans="1:18" ht="12.75">
      <c r="A16" s="1694"/>
      <c r="B16" s="1071" t="s">
        <v>826</v>
      </c>
      <c r="C16" s="1073">
        <v>363127</v>
      </c>
      <c r="D16" s="1073">
        <v>206254</v>
      </c>
      <c r="E16" s="1073">
        <v>32136</v>
      </c>
      <c r="F16" s="1073">
        <v>12332</v>
      </c>
      <c r="G16" s="1073">
        <v>49255</v>
      </c>
      <c r="H16" s="1073">
        <v>23380</v>
      </c>
      <c r="I16" s="1073">
        <v>39770</v>
      </c>
      <c r="J16" s="1073">
        <v>0</v>
      </c>
      <c r="K16" s="1073">
        <v>0</v>
      </c>
      <c r="L16" s="1073">
        <v>0</v>
      </c>
      <c r="M16" s="1073">
        <v>0</v>
      </c>
      <c r="N16" s="1073">
        <v>0</v>
      </c>
      <c r="O16" s="1073">
        <v>0</v>
      </c>
      <c r="P16" s="1073">
        <v>0</v>
      </c>
      <c r="Q16" s="1073">
        <v>0</v>
      </c>
      <c r="R16" s="1073">
        <v>0</v>
      </c>
    </row>
    <row r="17" spans="1:18" ht="12.75">
      <c r="A17" s="1693" t="s">
        <v>829</v>
      </c>
      <c r="B17" s="1071" t="s">
        <v>1389</v>
      </c>
      <c r="C17" s="1073">
        <v>29660</v>
      </c>
      <c r="D17" s="1073">
        <v>19161</v>
      </c>
      <c r="E17" s="1073">
        <v>3293</v>
      </c>
      <c r="F17" s="1073">
        <v>1069</v>
      </c>
      <c r="G17" s="1073">
        <v>5893</v>
      </c>
      <c r="H17" s="1073">
        <v>131</v>
      </c>
      <c r="I17" s="1073">
        <v>112</v>
      </c>
      <c r="J17" s="1073">
        <v>1</v>
      </c>
      <c r="K17" s="1073">
        <v>0</v>
      </c>
      <c r="L17" s="1073">
        <v>0</v>
      </c>
      <c r="M17" s="1073">
        <v>0</v>
      </c>
      <c r="N17" s="1073">
        <v>0</v>
      </c>
      <c r="O17" s="1073">
        <v>0</v>
      </c>
      <c r="P17" s="1073">
        <v>0</v>
      </c>
      <c r="Q17" s="1073">
        <v>0</v>
      </c>
      <c r="R17" s="1073">
        <v>0</v>
      </c>
    </row>
    <row r="18" spans="1:18" ht="12.75">
      <c r="A18" s="1694"/>
      <c r="B18" s="1071" t="s">
        <v>826</v>
      </c>
      <c r="C18" s="1073">
        <v>590004</v>
      </c>
      <c r="D18" s="1073">
        <v>297444</v>
      </c>
      <c r="E18" s="1073">
        <v>124895</v>
      </c>
      <c r="F18" s="1073">
        <v>14350</v>
      </c>
      <c r="G18" s="1073">
        <v>110059</v>
      </c>
      <c r="H18" s="1073">
        <v>25617</v>
      </c>
      <c r="I18" s="1073">
        <v>16048</v>
      </c>
      <c r="J18" s="1073">
        <v>1591</v>
      </c>
      <c r="K18" s="1073">
        <v>0</v>
      </c>
      <c r="L18" s="1073">
        <v>0</v>
      </c>
      <c r="M18" s="1073">
        <v>0</v>
      </c>
      <c r="N18" s="1073">
        <v>0</v>
      </c>
      <c r="O18" s="1073">
        <v>0</v>
      </c>
      <c r="P18" s="1073">
        <v>0</v>
      </c>
      <c r="Q18" s="1073">
        <v>0</v>
      </c>
      <c r="R18" s="1073">
        <v>0</v>
      </c>
    </row>
    <row r="19" spans="1:18" ht="12.75" customHeight="1">
      <c r="A19" s="1693" t="s">
        <v>1059</v>
      </c>
      <c r="B19" s="1071" t="s">
        <v>1389</v>
      </c>
      <c r="C19" s="1073">
        <v>202191</v>
      </c>
      <c r="D19" s="1073">
        <v>134970</v>
      </c>
      <c r="E19" s="1073">
        <v>22064</v>
      </c>
      <c r="F19" s="1073">
        <v>11132</v>
      </c>
      <c r="G19" s="1073">
        <v>32428</v>
      </c>
      <c r="H19" s="1073">
        <v>783</v>
      </c>
      <c r="I19" s="1073">
        <v>792</v>
      </c>
      <c r="J19" s="1073">
        <v>4</v>
      </c>
      <c r="K19" s="1073">
        <v>2</v>
      </c>
      <c r="L19" s="1073">
        <v>0</v>
      </c>
      <c r="M19" s="1073">
        <v>0</v>
      </c>
      <c r="N19" s="1073">
        <v>0</v>
      </c>
      <c r="O19" s="1073">
        <v>0</v>
      </c>
      <c r="P19" s="1073">
        <v>16</v>
      </c>
      <c r="Q19" s="1073">
        <v>0</v>
      </c>
      <c r="R19" s="1073">
        <v>0</v>
      </c>
    </row>
    <row r="20" spans="1:18" ht="12.75">
      <c r="A20" s="1694"/>
      <c r="B20" s="1071" t="s">
        <v>826</v>
      </c>
      <c r="C20" s="1073">
        <v>2097683</v>
      </c>
      <c r="D20" s="1073">
        <v>990168</v>
      </c>
      <c r="E20" s="1073">
        <v>264971</v>
      </c>
      <c r="F20" s="1073">
        <v>85320</v>
      </c>
      <c r="G20" s="1073">
        <v>421638</v>
      </c>
      <c r="H20" s="1073">
        <v>198603</v>
      </c>
      <c r="I20" s="1073">
        <v>129311</v>
      </c>
      <c r="J20" s="1073">
        <v>2125</v>
      </c>
      <c r="K20" s="1073">
        <v>342</v>
      </c>
      <c r="L20" s="1073">
        <v>0</v>
      </c>
      <c r="M20" s="1073">
        <v>0</v>
      </c>
      <c r="N20" s="1073">
        <v>0</v>
      </c>
      <c r="O20" s="1073">
        <v>0</v>
      </c>
      <c r="P20" s="1073">
        <v>5205</v>
      </c>
      <c r="Q20" s="1073">
        <v>0</v>
      </c>
      <c r="R20" s="1073">
        <v>0</v>
      </c>
    </row>
    <row r="21" spans="1:18" ht="12.75">
      <c r="A21" s="1693" t="s">
        <v>830</v>
      </c>
      <c r="B21" s="1071" t="s">
        <v>1389</v>
      </c>
      <c r="C21" s="1073">
        <v>13783</v>
      </c>
      <c r="D21" s="1073">
        <v>8892</v>
      </c>
      <c r="E21" s="1073">
        <v>2111</v>
      </c>
      <c r="F21" s="1073">
        <v>938</v>
      </c>
      <c r="G21" s="1073">
        <v>1732</v>
      </c>
      <c r="H21" s="1073">
        <v>68</v>
      </c>
      <c r="I21" s="1073">
        <v>40</v>
      </c>
      <c r="J21" s="1073">
        <v>0</v>
      </c>
      <c r="K21" s="1073">
        <v>0</v>
      </c>
      <c r="L21" s="1073">
        <v>0</v>
      </c>
      <c r="M21" s="1073">
        <v>0</v>
      </c>
      <c r="N21" s="1073">
        <v>0</v>
      </c>
      <c r="O21" s="1073">
        <v>0</v>
      </c>
      <c r="P21" s="1073">
        <v>0</v>
      </c>
      <c r="Q21" s="1073">
        <v>2</v>
      </c>
      <c r="R21" s="1073">
        <v>0</v>
      </c>
    </row>
    <row r="22" spans="1:18" ht="12.75">
      <c r="A22" s="1694"/>
      <c r="B22" s="1071" t="s">
        <v>826</v>
      </c>
      <c r="C22" s="1073">
        <v>251532</v>
      </c>
      <c r="D22" s="1073">
        <v>80788</v>
      </c>
      <c r="E22" s="1073">
        <v>92116</v>
      </c>
      <c r="F22" s="1073">
        <v>12605</v>
      </c>
      <c r="G22" s="1073">
        <v>24403</v>
      </c>
      <c r="H22" s="1073">
        <v>37000</v>
      </c>
      <c r="I22" s="1073">
        <v>4587</v>
      </c>
      <c r="J22" s="1073">
        <v>0</v>
      </c>
      <c r="K22" s="1073">
        <v>0</v>
      </c>
      <c r="L22" s="1073">
        <v>0</v>
      </c>
      <c r="M22" s="1073">
        <v>0</v>
      </c>
      <c r="N22" s="1073">
        <v>0</v>
      </c>
      <c r="O22" s="1073">
        <v>0</v>
      </c>
      <c r="P22" s="1073">
        <v>0</v>
      </c>
      <c r="Q22" s="1073">
        <v>33</v>
      </c>
      <c r="R22" s="1073">
        <v>0</v>
      </c>
    </row>
    <row r="23" spans="1:18" ht="12.75">
      <c r="A23" s="1693" t="s">
        <v>831</v>
      </c>
      <c r="B23" s="1071" t="s">
        <v>1389</v>
      </c>
      <c r="C23" s="1073">
        <v>21015</v>
      </c>
      <c r="D23" s="1073">
        <v>13000</v>
      </c>
      <c r="E23" s="1073">
        <v>2931</v>
      </c>
      <c r="F23" s="1073">
        <v>1646</v>
      </c>
      <c r="G23" s="1073">
        <v>3171</v>
      </c>
      <c r="H23" s="1073">
        <v>116</v>
      </c>
      <c r="I23" s="1073">
        <v>145</v>
      </c>
      <c r="J23" s="1073">
        <v>4</v>
      </c>
      <c r="K23" s="1073">
        <v>1</v>
      </c>
      <c r="L23" s="1073">
        <v>1</v>
      </c>
      <c r="M23" s="1073">
        <v>0</v>
      </c>
      <c r="N23" s="1073">
        <v>0</v>
      </c>
      <c r="O23" s="1073">
        <v>0</v>
      </c>
      <c r="P23" s="1073">
        <v>0</v>
      </c>
      <c r="Q23" s="1073">
        <v>0</v>
      </c>
      <c r="R23" s="1073">
        <v>0</v>
      </c>
    </row>
    <row r="24" spans="1:18" ht="12.75">
      <c r="A24" s="1694"/>
      <c r="B24" s="1071" t="s">
        <v>826</v>
      </c>
      <c r="C24" s="1073">
        <v>803751</v>
      </c>
      <c r="D24" s="1073">
        <v>252736</v>
      </c>
      <c r="E24" s="1073">
        <v>168500</v>
      </c>
      <c r="F24" s="1073">
        <v>34503</v>
      </c>
      <c r="G24" s="1073">
        <v>126401</v>
      </c>
      <c r="H24" s="1073">
        <v>154575</v>
      </c>
      <c r="I24" s="1073">
        <v>59431</v>
      </c>
      <c r="J24" s="1073">
        <v>4390</v>
      </c>
      <c r="K24" s="1073">
        <v>2054</v>
      </c>
      <c r="L24" s="1073">
        <v>1161</v>
      </c>
      <c r="M24" s="1073">
        <v>0</v>
      </c>
      <c r="N24" s="1073">
        <v>0</v>
      </c>
      <c r="O24" s="1073">
        <v>0</v>
      </c>
      <c r="P24" s="1073">
        <v>0</v>
      </c>
      <c r="Q24" s="1073">
        <v>0</v>
      </c>
      <c r="R24" s="1073">
        <v>0</v>
      </c>
    </row>
    <row r="25" spans="1:18" ht="12.75">
      <c r="A25" s="1693" t="s">
        <v>832</v>
      </c>
      <c r="B25" s="1071" t="s">
        <v>1389</v>
      </c>
      <c r="C25" s="1073">
        <v>26866</v>
      </c>
      <c r="D25" s="1073">
        <v>18466</v>
      </c>
      <c r="E25" s="1073">
        <v>3157</v>
      </c>
      <c r="F25" s="1073">
        <v>1433</v>
      </c>
      <c r="G25" s="1073">
        <v>3567</v>
      </c>
      <c r="H25" s="1073">
        <v>150</v>
      </c>
      <c r="I25" s="1073">
        <v>91</v>
      </c>
      <c r="J25" s="1073">
        <v>1</v>
      </c>
      <c r="K25" s="1073">
        <v>0</v>
      </c>
      <c r="L25" s="1073">
        <v>0</v>
      </c>
      <c r="M25" s="1073">
        <v>0</v>
      </c>
      <c r="N25" s="1073">
        <v>0</v>
      </c>
      <c r="O25" s="1073">
        <v>0</v>
      </c>
      <c r="P25" s="1073">
        <v>0</v>
      </c>
      <c r="Q25" s="1073">
        <v>0</v>
      </c>
      <c r="R25" s="1073">
        <v>1</v>
      </c>
    </row>
    <row r="26" spans="1:18" ht="12.75">
      <c r="A26" s="1694"/>
      <c r="B26" s="1071" t="s">
        <v>826</v>
      </c>
      <c r="C26" s="1073">
        <v>421664</v>
      </c>
      <c r="D26" s="1073">
        <v>192580</v>
      </c>
      <c r="E26" s="1073">
        <v>101845</v>
      </c>
      <c r="F26" s="1073">
        <v>14626</v>
      </c>
      <c r="G26" s="1073">
        <v>78426</v>
      </c>
      <c r="H26" s="1073">
        <v>27378</v>
      </c>
      <c r="I26" s="1073">
        <v>6625</v>
      </c>
      <c r="J26" s="1073">
        <v>150</v>
      </c>
      <c r="K26" s="1073">
        <v>0</v>
      </c>
      <c r="L26" s="1073">
        <v>0</v>
      </c>
      <c r="M26" s="1073">
        <v>0</v>
      </c>
      <c r="N26" s="1073">
        <v>0</v>
      </c>
      <c r="O26" s="1073">
        <v>0</v>
      </c>
      <c r="P26" s="1073">
        <v>0</v>
      </c>
      <c r="Q26" s="1073">
        <v>0</v>
      </c>
      <c r="R26" s="1073">
        <v>34</v>
      </c>
    </row>
    <row r="27" spans="1:18" ht="12.75">
      <c r="A27" s="1693" t="s">
        <v>833</v>
      </c>
      <c r="B27" s="1071" t="s">
        <v>1389</v>
      </c>
      <c r="C27" s="1073">
        <v>2379</v>
      </c>
      <c r="D27" s="1073">
        <v>1763</v>
      </c>
      <c r="E27" s="1073">
        <v>234</v>
      </c>
      <c r="F27" s="1073">
        <v>127</v>
      </c>
      <c r="G27" s="1073">
        <v>203</v>
      </c>
      <c r="H27" s="1073">
        <v>22</v>
      </c>
      <c r="I27" s="1073">
        <v>27</v>
      </c>
      <c r="J27" s="1073">
        <v>1</v>
      </c>
      <c r="K27" s="1073">
        <v>1</v>
      </c>
      <c r="L27" s="1073">
        <v>1</v>
      </c>
      <c r="M27" s="1073">
        <v>0</v>
      </c>
      <c r="N27" s="1073">
        <v>0</v>
      </c>
      <c r="O27" s="1073">
        <v>0</v>
      </c>
      <c r="P27" s="1073">
        <v>0</v>
      </c>
      <c r="Q27" s="1073">
        <v>0</v>
      </c>
      <c r="R27" s="1073">
        <v>0</v>
      </c>
    </row>
    <row r="28" spans="1:18" ht="12.75">
      <c r="A28" s="1694"/>
      <c r="B28" s="1071" t="s">
        <v>826</v>
      </c>
      <c r="C28" s="1073">
        <v>49760</v>
      </c>
      <c r="D28" s="1073">
        <v>18680</v>
      </c>
      <c r="E28" s="1073">
        <v>3941</v>
      </c>
      <c r="F28" s="1073">
        <v>6216</v>
      </c>
      <c r="G28" s="1073">
        <v>12206</v>
      </c>
      <c r="H28" s="1073">
        <v>2860</v>
      </c>
      <c r="I28" s="1073">
        <v>2002</v>
      </c>
      <c r="J28" s="1073">
        <v>2600</v>
      </c>
      <c r="K28" s="1073">
        <v>735</v>
      </c>
      <c r="L28" s="1073">
        <v>520</v>
      </c>
      <c r="M28" s="1073">
        <v>0</v>
      </c>
      <c r="N28" s="1073">
        <v>0</v>
      </c>
      <c r="O28" s="1073">
        <v>0</v>
      </c>
      <c r="P28" s="1073">
        <v>0</v>
      </c>
      <c r="Q28" s="1073">
        <v>0</v>
      </c>
      <c r="R28" s="1073">
        <v>0</v>
      </c>
    </row>
    <row r="29" spans="1:18" ht="12.75">
      <c r="A29" s="1693" t="s">
        <v>1060</v>
      </c>
      <c r="B29" s="1071" t="s">
        <v>1389</v>
      </c>
      <c r="C29" s="1073">
        <v>10513</v>
      </c>
      <c r="D29" s="1073">
        <v>8660</v>
      </c>
      <c r="E29" s="1073">
        <v>600</v>
      </c>
      <c r="F29" s="1073">
        <v>560</v>
      </c>
      <c r="G29" s="1073">
        <v>650</v>
      </c>
      <c r="H29" s="1073">
        <v>26</v>
      </c>
      <c r="I29" s="1073">
        <v>17</v>
      </c>
      <c r="J29" s="1073">
        <v>0</v>
      </c>
      <c r="K29" s="1073">
        <v>0</v>
      </c>
      <c r="L29" s="1073">
        <v>0</v>
      </c>
      <c r="M29" s="1073">
        <v>0</v>
      </c>
      <c r="N29" s="1073">
        <v>0</v>
      </c>
      <c r="O29" s="1073">
        <v>0</v>
      </c>
      <c r="P29" s="1073">
        <v>0</v>
      </c>
      <c r="Q29" s="1073">
        <v>0</v>
      </c>
      <c r="R29" s="1073">
        <v>0</v>
      </c>
    </row>
    <row r="30" spans="1:18" ht="12.75">
      <c r="A30" s="1694"/>
      <c r="B30" s="1071" t="s">
        <v>826</v>
      </c>
      <c r="C30" s="1073">
        <v>148474</v>
      </c>
      <c r="D30" s="1073">
        <v>114489</v>
      </c>
      <c r="E30" s="1073">
        <v>8312</v>
      </c>
      <c r="F30" s="1073">
        <v>5383</v>
      </c>
      <c r="G30" s="1073">
        <v>11123</v>
      </c>
      <c r="H30" s="1073">
        <v>1500</v>
      </c>
      <c r="I30" s="1073">
        <v>7667</v>
      </c>
      <c r="J30" s="1073">
        <v>0</v>
      </c>
      <c r="K30" s="1073">
        <v>0</v>
      </c>
      <c r="L30" s="1073">
        <v>0</v>
      </c>
      <c r="M30" s="1073">
        <v>0</v>
      </c>
      <c r="N30" s="1073">
        <v>0</v>
      </c>
      <c r="O30" s="1073">
        <v>0</v>
      </c>
      <c r="P30" s="1073">
        <v>0</v>
      </c>
      <c r="Q30" s="1073">
        <v>0</v>
      </c>
      <c r="R30" s="1073">
        <v>0</v>
      </c>
    </row>
    <row r="31" spans="1:18" ht="12.75">
      <c r="A31" s="1693" t="s">
        <v>834</v>
      </c>
      <c r="B31" s="1071" t="s">
        <v>1389</v>
      </c>
      <c r="C31" s="1073">
        <v>63121</v>
      </c>
      <c r="D31" s="1073">
        <v>50640</v>
      </c>
      <c r="E31" s="1073">
        <v>3698</v>
      </c>
      <c r="F31" s="1073">
        <v>1537</v>
      </c>
      <c r="G31" s="1073">
        <v>6680</v>
      </c>
      <c r="H31" s="1073">
        <v>233</v>
      </c>
      <c r="I31" s="1073">
        <v>328</v>
      </c>
      <c r="J31" s="1073">
        <v>0</v>
      </c>
      <c r="K31" s="1073">
        <v>0</v>
      </c>
      <c r="L31" s="1073">
        <v>1</v>
      </c>
      <c r="M31" s="1073">
        <v>0</v>
      </c>
      <c r="N31" s="1073">
        <v>0</v>
      </c>
      <c r="O31" s="1073">
        <v>0</v>
      </c>
      <c r="P31" s="1073">
        <v>4</v>
      </c>
      <c r="Q31" s="1073">
        <v>0</v>
      </c>
      <c r="R31" s="1073">
        <v>0</v>
      </c>
    </row>
    <row r="32" spans="1:18" ht="12.75">
      <c r="A32" s="1694"/>
      <c r="B32" s="1071" t="s">
        <v>826</v>
      </c>
      <c r="C32" s="1073">
        <v>549187</v>
      </c>
      <c r="D32" s="1073">
        <v>255722</v>
      </c>
      <c r="E32" s="1073">
        <v>57060</v>
      </c>
      <c r="F32" s="1073">
        <v>15557</v>
      </c>
      <c r="G32" s="1073">
        <v>81485</v>
      </c>
      <c r="H32" s="1073">
        <v>85738</v>
      </c>
      <c r="I32" s="1073">
        <v>22508</v>
      </c>
      <c r="J32" s="1073">
        <v>0</v>
      </c>
      <c r="K32" s="1073">
        <v>0</v>
      </c>
      <c r="L32" s="1073">
        <v>117</v>
      </c>
      <c r="M32" s="1073">
        <v>0</v>
      </c>
      <c r="N32" s="1073">
        <v>0</v>
      </c>
      <c r="O32" s="1073">
        <v>0</v>
      </c>
      <c r="P32" s="1073">
        <v>31000</v>
      </c>
      <c r="Q32" s="1073">
        <v>0</v>
      </c>
      <c r="R32" s="1073">
        <v>0</v>
      </c>
    </row>
    <row r="33" spans="1:18" ht="12.75">
      <c r="A33" s="1695" t="s">
        <v>1061</v>
      </c>
      <c r="B33" s="1071" t="s">
        <v>1389</v>
      </c>
      <c r="C33" s="1073">
        <v>9817386</v>
      </c>
      <c r="D33" s="1073">
        <v>4317619</v>
      </c>
      <c r="E33" s="1073">
        <v>132787</v>
      </c>
      <c r="F33" s="1073">
        <v>98737</v>
      </c>
      <c r="G33" s="1073">
        <v>2170087</v>
      </c>
      <c r="H33" s="1073">
        <v>317019</v>
      </c>
      <c r="I33" s="1073">
        <v>336639</v>
      </c>
      <c r="J33" s="1073">
        <v>1844339</v>
      </c>
      <c r="K33" s="1073">
        <v>290247</v>
      </c>
      <c r="L33" s="1073">
        <v>309908</v>
      </c>
      <c r="M33" s="1073">
        <v>0</v>
      </c>
      <c r="N33" s="1073">
        <v>0</v>
      </c>
      <c r="O33" s="1073">
        <v>0</v>
      </c>
      <c r="P33" s="1073">
        <v>0</v>
      </c>
      <c r="Q33" s="1073">
        <v>3</v>
      </c>
      <c r="R33" s="1073">
        <v>1</v>
      </c>
    </row>
    <row r="34" spans="1:18" ht="12.75">
      <c r="A34" s="1696"/>
      <c r="B34" s="1074" t="s">
        <v>826</v>
      </c>
      <c r="C34" s="1075">
        <v>11734655</v>
      </c>
      <c r="D34" s="1075">
        <v>1565563</v>
      </c>
      <c r="E34" s="1075">
        <v>394076</v>
      </c>
      <c r="F34" s="1075">
        <v>204076</v>
      </c>
      <c r="G34" s="1075">
        <v>2661550</v>
      </c>
      <c r="H34" s="1075">
        <v>2522862</v>
      </c>
      <c r="I34" s="1075">
        <v>2095803</v>
      </c>
      <c r="J34" s="1075">
        <v>1142177</v>
      </c>
      <c r="K34" s="1075">
        <v>689440</v>
      </c>
      <c r="L34" s="1075">
        <v>457684</v>
      </c>
      <c r="M34" s="1075">
        <v>0</v>
      </c>
      <c r="N34" s="1075">
        <v>0</v>
      </c>
      <c r="O34" s="1075">
        <v>0</v>
      </c>
      <c r="P34" s="1075">
        <v>0</v>
      </c>
      <c r="Q34" s="1075">
        <v>1334</v>
      </c>
      <c r="R34" s="1075">
        <v>90</v>
      </c>
    </row>
    <row r="35" ht="13.5">
      <c r="A35" s="1076" t="s">
        <v>835</v>
      </c>
    </row>
    <row r="36" ht="13.5">
      <c r="A36" s="1076" t="s">
        <v>38</v>
      </c>
    </row>
  </sheetData>
  <mergeCells count="24">
    <mergeCell ref="A2:B4"/>
    <mergeCell ref="C2:R2"/>
    <mergeCell ref="C3:C4"/>
    <mergeCell ref="D3:F3"/>
    <mergeCell ref="G3:I3"/>
    <mergeCell ref="J3:L3"/>
    <mergeCell ref="M3:O3"/>
    <mergeCell ref="P3:R3"/>
    <mergeCell ref="A17:A18"/>
    <mergeCell ref="A19:A20"/>
    <mergeCell ref="A5:A6"/>
    <mergeCell ref="A7:A8"/>
    <mergeCell ref="A9:A10"/>
    <mergeCell ref="A11:A12"/>
    <mergeCell ref="A1:E1"/>
    <mergeCell ref="A29:A30"/>
    <mergeCell ref="A31:A32"/>
    <mergeCell ref="A33:A34"/>
    <mergeCell ref="A21:A22"/>
    <mergeCell ref="A23:A24"/>
    <mergeCell ref="A25:A26"/>
    <mergeCell ref="A27:A28"/>
    <mergeCell ref="A13:A14"/>
    <mergeCell ref="A15:A16"/>
  </mergeCells>
  <printOptions horizontalCentered="1"/>
  <pageMargins left="0.9055118110236221" right="0.7086614173228347" top="0.7874015748031497" bottom="0.5118110236220472" header="0.1968503937007874" footer="0.1968503937007874"/>
  <pageSetup fitToHeight="1" fitToWidth="1" horizontalDpi="600" verticalDpi="600" orientation="landscape" paperSize="9" scale="67" r:id="rId1"/>
</worksheet>
</file>

<file path=xl/worksheets/sheet28.xml><?xml version="1.0" encoding="utf-8"?>
<worksheet xmlns="http://schemas.openxmlformats.org/spreadsheetml/2006/main" xmlns:r="http://schemas.openxmlformats.org/officeDocument/2006/relationships">
  <dimension ref="A1:AJ38"/>
  <sheetViews>
    <sheetView view="pageBreakPreview" zoomScale="75" zoomScaleSheetLayoutView="75" workbookViewId="0" topLeftCell="A1">
      <selection activeCell="A36" sqref="A36"/>
    </sheetView>
  </sheetViews>
  <sheetFormatPr defaultColWidth="9.00390625" defaultRowHeight="12.75"/>
  <cols>
    <col min="1" max="1" width="46.25390625" style="1043" customWidth="1"/>
    <col min="2" max="2" width="11.00390625" style="1043" customWidth="1"/>
    <col min="3" max="3" width="9.75390625" style="1043" bestFit="1" customWidth="1"/>
    <col min="4" max="36" width="8.75390625" style="1043" customWidth="1"/>
    <col min="37" max="47" width="5.75390625" style="1043" bestFit="1" customWidth="1"/>
    <col min="48" max="16384" width="9.125" style="1043" customWidth="1"/>
  </cols>
  <sheetData>
    <row r="1" spans="1:36" ht="45" customHeight="1">
      <c r="A1" s="1728" t="s">
        <v>1065</v>
      </c>
      <c r="B1" s="1728"/>
      <c r="C1" s="1728"/>
      <c r="D1" s="1728"/>
      <c r="E1" s="1305"/>
      <c r="F1" s="1305"/>
      <c r="G1" s="1305"/>
      <c r="H1" s="1305"/>
      <c r="I1" s="1305"/>
      <c r="J1" s="1305"/>
      <c r="K1" s="1305"/>
      <c r="L1" s="1305"/>
      <c r="M1" s="1305"/>
      <c r="N1" s="1305"/>
      <c r="O1" s="1305"/>
      <c r="P1" s="1305"/>
      <c r="Q1" s="1305"/>
      <c r="R1" s="1305"/>
      <c r="S1" s="1305"/>
      <c r="T1" s="1305"/>
      <c r="U1" s="1305"/>
      <c r="V1" s="1305"/>
      <c r="W1" s="1305"/>
      <c r="X1" s="1305"/>
      <c r="Y1" s="1305"/>
      <c r="Z1" s="1305"/>
      <c r="AA1" s="1305"/>
      <c r="AB1" s="1305"/>
      <c r="AC1" s="1305"/>
      <c r="AD1" s="1305"/>
      <c r="AE1" s="1305"/>
      <c r="AF1" s="1305"/>
      <c r="AG1" s="1305"/>
      <c r="AH1" s="1305"/>
      <c r="AI1" s="1305"/>
      <c r="AJ1" s="1305"/>
    </row>
    <row r="2" spans="1:36" s="1306" customFormat="1" ht="9" customHeight="1">
      <c r="A2" s="1307"/>
      <c r="B2" s="1307"/>
      <c r="C2" s="1308"/>
      <c r="D2" s="1309"/>
      <c r="E2" s="1309"/>
      <c r="F2" s="1309"/>
      <c r="G2" s="1309"/>
      <c r="H2" s="1309"/>
      <c r="I2" s="1309"/>
      <c r="J2" s="1309"/>
      <c r="K2" s="1309"/>
      <c r="L2" s="1309"/>
      <c r="M2" s="1309"/>
      <c r="N2" s="1309"/>
      <c r="O2" s="1309"/>
      <c r="P2" s="1309"/>
      <c r="Q2" s="1309"/>
      <c r="R2" s="1309"/>
      <c r="S2" s="1309"/>
      <c r="T2" s="1309"/>
      <c r="U2" s="1309"/>
      <c r="V2" s="1309"/>
      <c r="W2" s="1309"/>
      <c r="X2" s="1309"/>
      <c r="Y2" s="1309"/>
      <c r="Z2" s="1309"/>
      <c r="AA2" s="1309"/>
      <c r="AB2" s="1309"/>
      <c r="AC2" s="1309"/>
      <c r="AD2" s="1309"/>
      <c r="AE2" s="1309"/>
      <c r="AF2" s="1309"/>
      <c r="AG2" s="1309"/>
      <c r="AH2" s="1309"/>
      <c r="AI2" s="1309"/>
      <c r="AJ2" s="1309"/>
    </row>
    <row r="3" spans="1:36" ht="12" customHeight="1">
      <c r="A3" s="1729" t="s">
        <v>1443</v>
      </c>
      <c r="B3" s="1731"/>
      <c r="C3" s="1738" t="s">
        <v>610</v>
      </c>
      <c r="D3" s="1739"/>
      <c r="E3" s="1739"/>
      <c r="F3" s="1739"/>
      <c r="G3" s="1739"/>
      <c r="H3" s="1739"/>
      <c r="I3" s="1739"/>
      <c r="J3" s="1739"/>
      <c r="K3" s="1739"/>
      <c r="L3" s="1739"/>
      <c r="M3" s="1739"/>
      <c r="N3" s="1739"/>
      <c r="O3" s="1739"/>
      <c r="P3" s="1739"/>
      <c r="Q3" s="1739"/>
      <c r="R3" s="1739"/>
      <c r="S3" s="1739"/>
      <c r="T3" s="1739"/>
      <c r="U3" s="1739"/>
      <c r="V3" s="1739"/>
      <c r="W3" s="1739"/>
      <c r="X3" s="1739"/>
      <c r="Y3" s="1739"/>
      <c r="Z3" s="1739"/>
      <c r="AA3" s="1739"/>
      <c r="AB3" s="1739"/>
      <c r="AC3" s="1739"/>
      <c r="AD3" s="1739"/>
      <c r="AE3" s="1739"/>
      <c r="AF3" s="1739"/>
      <c r="AG3" s="1739"/>
      <c r="AH3" s="1739"/>
      <c r="AI3" s="1739"/>
      <c r="AJ3" s="1740"/>
    </row>
    <row r="4" spans="1:36" ht="24.75" customHeight="1">
      <c r="A4" s="1734"/>
      <c r="B4" s="1735"/>
      <c r="C4" s="1741" t="s">
        <v>824</v>
      </c>
      <c r="D4" s="1729" t="s">
        <v>1068</v>
      </c>
      <c r="E4" s="1730"/>
      <c r="F4" s="1731"/>
      <c r="G4" s="1729" t="s">
        <v>1069</v>
      </c>
      <c r="H4" s="1730"/>
      <c r="I4" s="1731"/>
      <c r="J4" s="1729" t="s">
        <v>1070</v>
      </c>
      <c r="K4" s="1730"/>
      <c r="L4" s="1731"/>
      <c r="M4" s="1729" t="s">
        <v>1071</v>
      </c>
      <c r="N4" s="1730"/>
      <c r="O4" s="1731"/>
      <c r="P4" s="1729" t="s">
        <v>1072</v>
      </c>
      <c r="Q4" s="1730"/>
      <c r="R4" s="1731"/>
      <c r="S4" s="1729" t="s">
        <v>1073</v>
      </c>
      <c r="T4" s="1730"/>
      <c r="U4" s="1731"/>
      <c r="V4" s="1729" t="s">
        <v>1074</v>
      </c>
      <c r="W4" s="1730"/>
      <c r="X4" s="1731"/>
      <c r="Y4" s="1729" t="s">
        <v>1075</v>
      </c>
      <c r="Z4" s="1730"/>
      <c r="AA4" s="1731"/>
      <c r="AB4" s="1729" t="s">
        <v>1076</v>
      </c>
      <c r="AC4" s="1730"/>
      <c r="AD4" s="1731"/>
      <c r="AE4" s="1729" t="s">
        <v>1077</v>
      </c>
      <c r="AF4" s="1730"/>
      <c r="AG4" s="1731"/>
      <c r="AH4" s="1729" t="s">
        <v>1078</v>
      </c>
      <c r="AI4" s="1730"/>
      <c r="AJ4" s="1731"/>
    </row>
    <row r="5" spans="1:36" ht="25.5">
      <c r="A5" s="1736"/>
      <c r="B5" s="1737"/>
      <c r="C5" s="1742"/>
      <c r="D5" s="1044" t="s">
        <v>1170</v>
      </c>
      <c r="E5" s="1044" t="s">
        <v>1172</v>
      </c>
      <c r="F5" s="1044" t="s">
        <v>566</v>
      </c>
      <c r="G5" s="1044" t="s">
        <v>1170</v>
      </c>
      <c r="H5" s="1044" t="s">
        <v>1172</v>
      </c>
      <c r="I5" s="1044" t="s">
        <v>566</v>
      </c>
      <c r="J5" s="1044" t="s">
        <v>1170</v>
      </c>
      <c r="K5" s="1044" t="s">
        <v>1172</v>
      </c>
      <c r="L5" s="1044" t="s">
        <v>566</v>
      </c>
      <c r="M5" s="1044" t="s">
        <v>1170</v>
      </c>
      <c r="N5" s="1044" t="s">
        <v>1172</v>
      </c>
      <c r="O5" s="1044" t="s">
        <v>566</v>
      </c>
      <c r="P5" s="1044" t="s">
        <v>1170</v>
      </c>
      <c r="Q5" s="1044" t="s">
        <v>1172</v>
      </c>
      <c r="R5" s="1044" t="s">
        <v>566</v>
      </c>
      <c r="S5" s="1044" t="s">
        <v>1170</v>
      </c>
      <c r="T5" s="1044" t="s">
        <v>1172</v>
      </c>
      <c r="U5" s="1044" t="s">
        <v>566</v>
      </c>
      <c r="V5" s="1044" t="s">
        <v>1170</v>
      </c>
      <c r="W5" s="1044" t="s">
        <v>1172</v>
      </c>
      <c r="X5" s="1044" t="s">
        <v>566</v>
      </c>
      <c r="Y5" s="1044" t="s">
        <v>1170</v>
      </c>
      <c r="Z5" s="1044" t="s">
        <v>1172</v>
      </c>
      <c r="AA5" s="1044" t="s">
        <v>566</v>
      </c>
      <c r="AB5" s="1044" t="s">
        <v>1170</v>
      </c>
      <c r="AC5" s="1044" t="s">
        <v>1172</v>
      </c>
      <c r="AD5" s="1044" t="s">
        <v>566</v>
      </c>
      <c r="AE5" s="1044" t="s">
        <v>1170</v>
      </c>
      <c r="AF5" s="1044" t="s">
        <v>1172</v>
      </c>
      <c r="AG5" s="1044" t="s">
        <v>566</v>
      </c>
      <c r="AH5" s="1044" t="s">
        <v>1170</v>
      </c>
      <c r="AI5" s="1044" t="s">
        <v>1172</v>
      </c>
      <c r="AJ5" s="1044" t="s">
        <v>566</v>
      </c>
    </row>
    <row r="6" spans="1:36" ht="12.75">
      <c r="A6" s="1732" t="s">
        <v>836</v>
      </c>
      <c r="B6" s="1045" t="s">
        <v>1389</v>
      </c>
      <c r="C6" s="1046">
        <v>2321789</v>
      </c>
      <c r="D6" s="1046">
        <v>1351860</v>
      </c>
      <c r="E6" s="1046">
        <v>21440</v>
      </c>
      <c r="F6" s="1046">
        <v>12427</v>
      </c>
      <c r="G6" s="1046">
        <v>338298</v>
      </c>
      <c r="H6" s="1046">
        <v>1266</v>
      </c>
      <c r="I6" s="1046">
        <v>162</v>
      </c>
      <c r="J6" s="1046">
        <v>268014</v>
      </c>
      <c r="K6" s="1046">
        <v>1773</v>
      </c>
      <c r="L6" s="1046">
        <v>161</v>
      </c>
      <c r="M6" s="1046">
        <v>164458</v>
      </c>
      <c r="N6" s="1046">
        <v>3024</v>
      </c>
      <c r="O6" s="1046">
        <v>246</v>
      </c>
      <c r="P6" s="1046">
        <v>86269</v>
      </c>
      <c r="Q6" s="1046">
        <v>6983</v>
      </c>
      <c r="R6" s="1046">
        <v>426</v>
      </c>
      <c r="S6" s="1046">
        <v>22169</v>
      </c>
      <c r="T6" s="1046">
        <v>8514</v>
      </c>
      <c r="U6" s="1046">
        <v>277</v>
      </c>
      <c r="V6" s="1046">
        <v>10906</v>
      </c>
      <c r="W6" s="1046">
        <v>6561</v>
      </c>
      <c r="X6" s="1046">
        <v>177</v>
      </c>
      <c r="Y6" s="1046">
        <v>5093</v>
      </c>
      <c r="Z6" s="1046">
        <v>4128</v>
      </c>
      <c r="AA6" s="1046">
        <v>137</v>
      </c>
      <c r="AB6" s="1046">
        <v>1229</v>
      </c>
      <c r="AC6" s="1046">
        <v>1734</v>
      </c>
      <c r="AD6" s="1046">
        <v>94</v>
      </c>
      <c r="AE6" s="1046">
        <v>576</v>
      </c>
      <c r="AF6" s="1046">
        <v>1178</v>
      </c>
      <c r="AG6" s="1046">
        <v>83</v>
      </c>
      <c r="AH6" s="1046">
        <v>615</v>
      </c>
      <c r="AI6" s="1046">
        <v>1367</v>
      </c>
      <c r="AJ6" s="1046">
        <v>144</v>
      </c>
    </row>
    <row r="7" spans="1:36" ht="12.75">
      <c r="A7" s="1733"/>
      <c r="B7" s="1045" t="s">
        <v>826</v>
      </c>
      <c r="C7" s="1046">
        <v>18029265</v>
      </c>
      <c r="D7" s="1046">
        <v>404100</v>
      </c>
      <c r="E7" s="1046">
        <v>822</v>
      </c>
      <c r="F7" s="1046">
        <v>228</v>
      </c>
      <c r="G7" s="1046">
        <v>556395</v>
      </c>
      <c r="H7" s="1046">
        <v>2192</v>
      </c>
      <c r="I7" s="1046">
        <v>265</v>
      </c>
      <c r="J7" s="1046">
        <v>982872</v>
      </c>
      <c r="K7" s="1046">
        <v>6555</v>
      </c>
      <c r="L7" s="1046">
        <v>564</v>
      </c>
      <c r="M7" s="1046">
        <v>1200703</v>
      </c>
      <c r="N7" s="1046">
        <v>22575</v>
      </c>
      <c r="O7" s="1046">
        <v>1841</v>
      </c>
      <c r="P7" s="1046">
        <v>1332675</v>
      </c>
      <c r="Q7" s="1046">
        <v>122005</v>
      </c>
      <c r="R7" s="1046">
        <v>6971</v>
      </c>
      <c r="S7" s="1046">
        <v>801959</v>
      </c>
      <c r="T7" s="1046">
        <v>306515</v>
      </c>
      <c r="U7" s="1046">
        <v>9777</v>
      </c>
      <c r="V7" s="1046">
        <v>802033</v>
      </c>
      <c r="W7" s="1046">
        <v>472686</v>
      </c>
      <c r="X7" s="1046">
        <v>12169</v>
      </c>
      <c r="Y7" s="1046">
        <v>807172</v>
      </c>
      <c r="Z7" s="1046">
        <v>661180</v>
      </c>
      <c r="AA7" s="1046">
        <v>21995</v>
      </c>
      <c r="AB7" s="1046">
        <v>437390</v>
      </c>
      <c r="AC7" s="1046">
        <v>615328</v>
      </c>
      <c r="AD7" s="1046">
        <v>33422</v>
      </c>
      <c r="AE7" s="1046">
        <v>430719</v>
      </c>
      <c r="AF7" s="1046">
        <v>855361</v>
      </c>
      <c r="AG7" s="1046">
        <v>59599</v>
      </c>
      <c r="AH7" s="1046">
        <v>1789012</v>
      </c>
      <c r="AI7" s="1046">
        <v>4718284</v>
      </c>
      <c r="AJ7" s="1046">
        <v>553901</v>
      </c>
    </row>
    <row r="8" spans="1:36" ht="12.75">
      <c r="A8" s="1697" t="s">
        <v>827</v>
      </c>
      <c r="B8" s="1045" t="s">
        <v>1389</v>
      </c>
      <c r="C8" s="1047">
        <v>56767</v>
      </c>
      <c r="D8" s="1047">
        <v>12615</v>
      </c>
      <c r="E8" s="1047">
        <v>2405</v>
      </c>
      <c r="F8" s="1047">
        <v>1255</v>
      </c>
      <c r="G8" s="1047">
        <v>968</v>
      </c>
      <c r="H8" s="1047">
        <v>252</v>
      </c>
      <c r="I8" s="1047">
        <v>38</v>
      </c>
      <c r="J8" s="1047">
        <v>1710</v>
      </c>
      <c r="K8" s="1047">
        <v>267</v>
      </c>
      <c r="L8" s="1047">
        <v>28</v>
      </c>
      <c r="M8" s="1047">
        <v>3249</v>
      </c>
      <c r="N8" s="1047">
        <v>603</v>
      </c>
      <c r="O8" s="1047">
        <v>30</v>
      </c>
      <c r="P8" s="1047">
        <v>5354</v>
      </c>
      <c r="Q8" s="1047">
        <v>1728</v>
      </c>
      <c r="R8" s="1047">
        <v>67</v>
      </c>
      <c r="S8" s="1047">
        <v>5424</v>
      </c>
      <c r="T8" s="1047">
        <v>2071</v>
      </c>
      <c r="U8" s="1047">
        <v>79</v>
      </c>
      <c r="V8" s="1047">
        <v>4078</v>
      </c>
      <c r="W8" s="1047">
        <v>2382</v>
      </c>
      <c r="X8" s="1047">
        <v>63</v>
      </c>
      <c r="Y8" s="1047">
        <v>2989</v>
      </c>
      <c r="Z8" s="1047">
        <v>2606</v>
      </c>
      <c r="AA8" s="1047">
        <v>103</v>
      </c>
      <c r="AB8" s="1047">
        <v>1027</v>
      </c>
      <c r="AC8" s="1047">
        <v>1440</v>
      </c>
      <c r="AD8" s="1047">
        <v>85</v>
      </c>
      <c r="AE8" s="1047">
        <v>547</v>
      </c>
      <c r="AF8" s="1047">
        <v>1122</v>
      </c>
      <c r="AG8" s="1047">
        <v>81</v>
      </c>
      <c r="AH8" s="1047">
        <v>603</v>
      </c>
      <c r="AI8" s="1047">
        <v>1354</v>
      </c>
      <c r="AJ8" s="1047">
        <v>144</v>
      </c>
    </row>
    <row r="9" spans="1:36" ht="12.75">
      <c r="A9" s="1698"/>
      <c r="B9" s="1045" t="s">
        <v>826</v>
      </c>
      <c r="C9" s="1047">
        <v>11101431</v>
      </c>
      <c r="D9" s="1047">
        <v>1207</v>
      </c>
      <c r="E9" s="1047">
        <v>216</v>
      </c>
      <c r="F9" s="1047">
        <v>113</v>
      </c>
      <c r="G9" s="1047">
        <v>1710</v>
      </c>
      <c r="H9" s="1047">
        <v>433</v>
      </c>
      <c r="I9" s="1047">
        <v>57</v>
      </c>
      <c r="J9" s="1047">
        <v>6934</v>
      </c>
      <c r="K9" s="1047">
        <v>994</v>
      </c>
      <c r="L9" s="1047">
        <v>97</v>
      </c>
      <c r="M9" s="1047">
        <v>26407</v>
      </c>
      <c r="N9" s="1047">
        <v>4633</v>
      </c>
      <c r="O9" s="1047">
        <v>231</v>
      </c>
      <c r="P9" s="1047">
        <v>91304</v>
      </c>
      <c r="Q9" s="1047">
        <v>30175</v>
      </c>
      <c r="R9" s="1047">
        <v>1056</v>
      </c>
      <c r="S9" s="1047">
        <v>206513</v>
      </c>
      <c r="T9" s="1047">
        <v>76996</v>
      </c>
      <c r="U9" s="1047">
        <v>2928</v>
      </c>
      <c r="V9" s="1047">
        <v>311009</v>
      </c>
      <c r="W9" s="1047">
        <v>175332</v>
      </c>
      <c r="X9" s="1047">
        <v>4554</v>
      </c>
      <c r="Y9" s="1047">
        <v>490892</v>
      </c>
      <c r="Z9" s="1047">
        <v>428071</v>
      </c>
      <c r="AA9" s="1047">
        <v>16938</v>
      </c>
      <c r="AB9" s="1047">
        <v>371380</v>
      </c>
      <c r="AC9" s="1047">
        <v>519119</v>
      </c>
      <c r="AD9" s="1047">
        <v>30360</v>
      </c>
      <c r="AE9" s="1047">
        <v>409844</v>
      </c>
      <c r="AF9" s="1047">
        <v>815758</v>
      </c>
      <c r="AG9" s="1047">
        <v>58099</v>
      </c>
      <c r="AH9" s="1047">
        <v>1766098</v>
      </c>
      <c r="AI9" s="1047">
        <v>4698072</v>
      </c>
      <c r="AJ9" s="1047">
        <v>553901</v>
      </c>
    </row>
    <row r="10" spans="1:36" ht="12.75">
      <c r="A10" s="1693" t="s">
        <v>1049</v>
      </c>
      <c r="B10" s="1045" t="s">
        <v>1389</v>
      </c>
      <c r="C10" s="1047">
        <v>2986</v>
      </c>
      <c r="D10" s="1047">
        <v>395</v>
      </c>
      <c r="E10" s="1047">
        <v>50</v>
      </c>
      <c r="F10" s="1047">
        <v>23</v>
      </c>
      <c r="G10" s="1047">
        <v>31</v>
      </c>
      <c r="H10" s="1047">
        <v>4</v>
      </c>
      <c r="I10" s="1047">
        <v>1</v>
      </c>
      <c r="J10" s="1047">
        <v>76</v>
      </c>
      <c r="K10" s="1047">
        <v>1</v>
      </c>
      <c r="L10" s="1047">
        <v>0</v>
      </c>
      <c r="M10" s="1047">
        <v>158</v>
      </c>
      <c r="N10" s="1047">
        <v>12</v>
      </c>
      <c r="O10" s="1047">
        <v>0</v>
      </c>
      <c r="P10" s="1047">
        <v>326</v>
      </c>
      <c r="Q10" s="1047">
        <v>51</v>
      </c>
      <c r="R10" s="1047">
        <v>1</v>
      </c>
      <c r="S10" s="1047">
        <v>502</v>
      </c>
      <c r="T10" s="1047">
        <v>71</v>
      </c>
      <c r="U10" s="1047">
        <v>0</v>
      </c>
      <c r="V10" s="1047">
        <v>429</v>
      </c>
      <c r="W10" s="1047">
        <v>87</v>
      </c>
      <c r="X10" s="1047">
        <v>0</v>
      </c>
      <c r="Y10" s="1047">
        <v>322</v>
      </c>
      <c r="Z10" s="1047">
        <v>108</v>
      </c>
      <c r="AA10" s="1047">
        <v>4</v>
      </c>
      <c r="AB10" s="1047">
        <v>116</v>
      </c>
      <c r="AC10" s="1047">
        <v>39</v>
      </c>
      <c r="AD10" s="1047">
        <v>2</v>
      </c>
      <c r="AE10" s="1047">
        <v>43</v>
      </c>
      <c r="AF10" s="1047">
        <v>49</v>
      </c>
      <c r="AG10" s="1047">
        <v>4</v>
      </c>
      <c r="AH10" s="1047">
        <v>42</v>
      </c>
      <c r="AI10" s="1047">
        <v>36</v>
      </c>
      <c r="AJ10" s="1047">
        <v>3</v>
      </c>
    </row>
    <row r="11" spans="1:36" ht="12.75">
      <c r="A11" s="1694"/>
      <c r="B11" s="1045" t="s">
        <v>826</v>
      </c>
      <c r="C11" s="1047">
        <v>445575</v>
      </c>
      <c r="D11" s="1047">
        <v>33</v>
      </c>
      <c r="E11" s="1047">
        <v>2</v>
      </c>
      <c r="F11" s="1047">
        <v>2</v>
      </c>
      <c r="G11" s="1047">
        <v>55</v>
      </c>
      <c r="H11" s="1047">
        <v>7</v>
      </c>
      <c r="I11" s="1047">
        <v>2</v>
      </c>
      <c r="J11" s="1047">
        <v>295</v>
      </c>
      <c r="K11" s="1047">
        <v>4</v>
      </c>
      <c r="L11" s="1047">
        <v>0</v>
      </c>
      <c r="M11" s="1047">
        <v>1257</v>
      </c>
      <c r="N11" s="1047">
        <v>100</v>
      </c>
      <c r="O11" s="1047">
        <v>0</v>
      </c>
      <c r="P11" s="1047">
        <v>5803</v>
      </c>
      <c r="Q11" s="1047">
        <v>952</v>
      </c>
      <c r="R11" s="1047">
        <v>10</v>
      </c>
      <c r="S11" s="1047">
        <v>19348</v>
      </c>
      <c r="T11" s="1047">
        <v>2724</v>
      </c>
      <c r="U11" s="1047">
        <v>0</v>
      </c>
      <c r="V11" s="1047">
        <v>33042</v>
      </c>
      <c r="W11" s="1047">
        <v>6712</v>
      </c>
      <c r="X11" s="1047">
        <v>0</v>
      </c>
      <c r="Y11" s="1047">
        <v>51916</v>
      </c>
      <c r="Z11" s="1047">
        <v>17417</v>
      </c>
      <c r="AA11" s="1047">
        <v>849</v>
      </c>
      <c r="AB11" s="1047">
        <v>42032</v>
      </c>
      <c r="AC11" s="1047">
        <v>13544</v>
      </c>
      <c r="AD11" s="1047">
        <v>948</v>
      </c>
      <c r="AE11" s="1047">
        <v>30299</v>
      </c>
      <c r="AF11" s="1047">
        <v>35184</v>
      </c>
      <c r="AG11" s="1047">
        <v>2673</v>
      </c>
      <c r="AH11" s="1047">
        <v>105439</v>
      </c>
      <c r="AI11" s="1047">
        <v>69495</v>
      </c>
      <c r="AJ11" s="1047">
        <v>5431</v>
      </c>
    </row>
    <row r="12" spans="1:36" ht="12.75">
      <c r="A12" s="1693" t="s">
        <v>828</v>
      </c>
      <c r="B12" s="1045" t="s">
        <v>1389</v>
      </c>
      <c r="C12" s="1047">
        <v>187</v>
      </c>
      <c r="D12" s="1047">
        <v>35</v>
      </c>
      <c r="E12" s="1047">
        <v>12</v>
      </c>
      <c r="F12" s="1047">
        <v>16</v>
      </c>
      <c r="G12" s="1047">
        <v>5</v>
      </c>
      <c r="H12" s="1047">
        <v>2</v>
      </c>
      <c r="I12" s="1047">
        <v>2</v>
      </c>
      <c r="J12" s="1047">
        <v>2</v>
      </c>
      <c r="K12" s="1047">
        <v>1</v>
      </c>
      <c r="L12" s="1047">
        <v>0</v>
      </c>
      <c r="M12" s="1047">
        <v>0</v>
      </c>
      <c r="N12" s="1047">
        <v>0</v>
      </c>
      <c r="O12" s="1047">
        <v>1</v>
      </c>
      <c r="P12" s="1047">
        <v>7</v>
      </c>
      <c r="Q12" s="1047">
        <v>2</v>
      </c>
      <c r="R12" s="1047">
        <v>0</v>
      </c>
      <c r="S12" s="1047">
        <v>22</v>
      </c>
      <c r="T12" s="1047">
        <v>4</v>
      </c>
      <c r="U12" s="1047">
        <v>0</v>
      </c>
      <c r="V12" s="1047">
        <v>13</v>
      </c>
      <c r="W12" s="1047">
        <v>5</v>
      </c>
      <c r="X12" s="1047">
        <v>1</v>
      </c>
      <c r="Y12" s="1047">
        <v>10</v>
      </c>
      <c r="Z12" s="1047">
        <v>1</v>
      </c>
      <c r="AA12" s="1047">
        <v>1</v>
      </c>
      <c r="AB12" s="1047">
        <v>4</v>
      </c>
      <c r="AC12" s="1047">
        <v>3</v>
      </c>
      <c r="AD12" s="1047">
        <v>3</v>
      </c>
      <c r="AE12" s="1047">
        <v>1</v>
      </c>
      <c r="AF12" s="1047">
        <v>10</v>
      </c>
      <c r="AG12" s="1047">
        <v>0</v>
      </c>
      <c r="AH12" s="1047">
        <v>14</v>
      </c>
      <c r="AI12" s="1047">
        <v>8</v>
      </c>
      <c r="AJ12" s="1047">
        <v>2</v>
      </c>
    </row>
    <row r="13" spans="1:36" ht="12.75">
      <c r="A13" s="1694"/>
      <c r="B13" s="1045" t="s">
        <v>826</v>
      </c>
      <c r="C13" s="1047">
        <v>115261</v>
      </c>
      <c r="D13" s="1047">
        <v>5</v>
      </c>
      <c r="E13" s="1047">
        <v>2</v>
      </c>
      <c r="F13" s="1047">
        <v>1</v>
      </c>
      <c r="G13" s="1047">
        <v>10</v>
      </c>
      <c r="H13" s="1047">
        <v>4</v>
      </c>
      <c r="I13" s="1047">
        <v>3</v>
      </c>
      <c r="J13" s="1047">
        <v>7</v>
      </c>
      <c r="K13" s="1047">
        <v>4</v>
      </c>
      <c r="L13" s="1047">
        <v>0</v>
      </c>
      <c r="M13" s="1047">
        <v>0</v>
      </c>
      <c r="N13" s="1047">
        <v>0</v>
      </c>
      <c r="O13" s="1047">
        <v>10</v>
      </c>
      <c r="P13" s="1047">
        <v>130</v>
      </c>
      <c r="Q13" s="1047">
        <v>34</v>
      </c>
      <c r="R13" s="1047">
        <v>0</v>
      </c>
      <c r="S13" s="1047">
        <v>842</v>
      </c>
      <c r="T13" s="1047">
        <v>152</v>
      </c>
      <c r="U13" s="1047">
        <v>0</v>
      </c>
      <c r="V13" s="1047">
        <v>920</v>
      </c>
      <c r="W13" s="1047">
        <v>402</v>
      </c>
      <c r="X13" s="1047">
        <v>65</v>
      </c>
      <c r="Y13" s="1047">
        <v>1597</v>
      </c>
      <c r="Z13" s="1047">
        <v>108</v>
      </c>
      <c r="AA13" s="1047">
        <v>221</v>
      </c>
      <c r="AB13" s="1047">
        <v>1530</v>
      </c>
      <c r="AC13" s="1047">
        <v>1251</v>
      </c>
      <c r="AD13" s="1047">
        <v>1027</v>
      </c>
      <c r="AE13" s="1047">
        <v>721</v>
      </c>
      <c r="AF13" s="1047">
        <v>7776</v>
      </c>
      <c r="AG13" s="1047">
        <v>0</v>
      </c>
      <c r="AH13" s="1047">
        <v>46574</v>
      </c>
      <c r="AI13" s="1047">
        <v>48574</v>
      </c>
      <c r="AJ13" s="1047">
        <v>3291</v>
      </c>
    </row>
    <row r="14" spans="1:36" ht="12.75">
      <c r="A14" s="1693" t="s">
        <v>1057</v>
      </c>
      <c r="B14" s="1045" t="s">
        <v>1389</v>
      </c>
      <c r="C14" s="1047">
        <v>10215</v>
      </c>
      <c r="D14" s="1047">
        <v>1880</v>
      </c>
      <c r="E14" s="1047">
        <v>294</v>
      </c>
      <c r="F14" s="1047">
        <v>207</v>
      </c>
      <c r="G14" s="1047">
        <v>147</v>
      </c>
      <c r="H14" s="1047">
        <v>34</v>
      </c>
      <c r="I14" s="1047">
        <v>9</v>
      </c>
      <c r="J14" s="1047">
        <v>260</v>
      </c>
      <c r="K14" s="1047">
        <v>42</v>
      </c>
      <c r="L14" s="1047">
        <v>5</v>
      </c>
      <c r="M14" s="1047">
        <v>509</v>
      </c>
      <c r="N14" s="1047">
        <v>76</v>
      </c>
      <c r="O14" s="1047">
        <v>3</v>
      </c>
      <c r="P14" s="1047">
        <v>954</v>
      </c>
      <c r="Q14" s="1047">
        <v>274</v>
      </c>
      <c r="R14" s="1047">
        <v>7</v>
      </c>
      <c r="S14" s="1047">
        <v>1017</v>
      </c>
      <c r="T14" s="1047">
        <v>369</v>
      </c>
      <c r="U14" s="1047">
        <v>20</v>
      </c>
      <c r="V14" s="1047">
        <v>717</v>
      </c>
      <c r="W14" s="1047">
        <v>523</v>
      </c>
      <c r="X14" s="1047">
        <v>8</v>
      </c>
      <c r="Y14" s="1047">
        <v>614</v>
      </c>
      <c r="Z14" s="1047">
        <v>594</v>
      </c>
      <c r="AA14" s="1047">
        <v>21</v>
      </c>
      <c r="AB14" s="1047">
        <v>209</v>
      </c>
      <c r="AC14" s="1047">
        <v>364</v>
      </c>
      <c r="AD14" s="1047">
        <v>9</v>
      </c>
      <c r="AE14" s="1047">
        <v>150</v>
      </c>
      <c r="AF14" s="1047">
        <v>289</v>
      </c>
      <c r="AG14" s="1047">
        <v>21</v>
      </c>
      <c r="AH14" s="1047">
        <v>195</v>
      </c>
      <c r="AI14" s="1047">
        <v>345</v>
      </c>
      <c r="AJ14" s="1047">
        <v>49</v>
      </c>
    </row>
    <row r="15" spans="1:36" ht="12.75">
      <c r="A15" s="1694"/>
      <c r="B15" s="1045" t="s">
        <v>826</v>
      </c>
      <c r="C15" s="1047">
        <v>2907324</v>
      </c>
      <c r="D15" s="1047">
        <v>134</v>
      </c>
      <c r="E15" s="1047">
        <v>25</v>
      </c>
      <c r="F15" s="1047">
        <v>18</v>
      </c>
      <c r="G15" s="1047">
        <v>259</v>
      </c>
      <c r="H15" s="1047">
        <v>60</v>
      </c>
      <c r="I15" s="1047">
        <v>15</v>
      </c>
      <c r="J15" s="1047">
        <v>1115</v>
      </c>
      <c r="K15" s="1047">
        <v>154</v>
      </c>
      <c r="L15" s="1047">
        <v>17</v>
      </c>
      <c r="M15" s="1047">
        <v>3952</v>
      </c>
      <c r="N15" s="1047">
        <v>583</v>
      </c>
      <c r="O15" s="1047">
        <v>29</v>
      </c>
      <c r="P15" s="1047">
        <v>16323</v>
      </c>
      <c r="Q15" s="1047">
        <v>4819</v>
      </c>
      <c r="R15" s="1047">
        <v>122</v>
      </c>
      <c r="S15" s="1047">
        <v>38523</v>
      </c>
      <c r="T15" s="1047">
        <v>13936</v>
      </c>
      <c r="U15" s="1047">
        <v>723</v>
      </c>
      <c r="V15" s="1047">
        <v>54149</v>
      </c>
      <c r="W15" s="1047">
        <v>37879</v>
      </c>
      <c r="X15" s="1047">
        <v>534</v>
      </c>
      <c r="Y15" s="1047">
        <v>99617</v>
      </c>
      <c r="Z15" s="1047">
        <v>96823</v>
      </c>
      <c r="AA15" s="1047">
        <v>3511</v>
      </c>
      <c r="AB15" s="1047">
        <v>74819</v>
      </c>
      <c r="AC15" s="1047">
        <v>130961</v>
      </c>
      <c r="AD15" s="1047">
        <v>3213</v>
      </c>
      <c r="AE15" s="1047">
        <v>114832</v>
      </c>
      <c r="AF15" s="1047">
        <v>213535</v>
      </c>
      <c r="AG15" s="1047">
        <v>14387</v>
      </c>
      <c r="AH15" s="1047">
        <v>614407</v>
      </c>
      <c r="AI15" s="1047">
        <v>1133985</v>
      </c>
      <c r="AJ15" s="1047">
        <v>233865</v>
      </c>
    </row>
    <row r="16" spans="1:36" ht="12.75">
      <c r="A16" s="1693" t="s">
        <v>1058</v>
      </c>
      <c r="B16" s="1045" t="s">
        <v>1389</v>
      </c>
      <c r="C16" s="1047">
        <v>205</v>
      </c>
      <c r="D16" s="1047">
        <v>29</v>
      </c>
      <c r="E16" s="1047">
        <v>12</v>
      </c>
      <c r="F16" s="1047">
        <v>3</v>
      </c>
      <c r="G16" s="1047">
        <v>4</v>
      </c>
      <c r="H16" s="1047">
        <v>0</v>
      </c>
      <c r="I16" s="1047">
        <v>0</v>
      </c>
      <c r="J16" s="1047">
        <v>3</v>
      </c>
      <c r="K16" s="1047">
        <v>2</v>
      </c>
      <c r="L16" s="1047">
        <v>0</v>
      </c>
      <c r="M16" s="1047">
        <v>10</v>
      </c>
      <c r="N16" s="1047">
        <v>1</v>
      </c>
      <c r="O16" s="1047">
        <v>0</v>
      </c>
      <c r="P16" s="1047">
        <v>14</v>
      </c>
      <c r="Q16" s="1047">
        <v>4</v>
      </c>
      <c r="R16" s="1047">
        <v>0</v>
      </c>
      <c r="S16" s="1047">
        <v>17</v>
      </c>
      <c r="T16" s="1047">
        <v>2</v>
      </c>
      <c r="U16" s="1047">
        <v>0</v>
      </c>
      <c r="V16" s="1047">
        <v>17</v>
      </c>
      <c r="W16" s="1047">
        <v>0</v>
      </c>
      <c r="X16" s="1047">
        <v>0</v>
      </c>
      <c r="Y16" s="1047">
        <v>15</v>
      </c>
      <c r="Z16" s="1047">
        <v>4</v>
      </c>
      <c r="AA16" s="1047">
        <v>0</v>
      </c>
      <c r="AB16" s="1047">
        <v>9</v>
      </c>
      <c r="AC16" s="1047">
        <v>6</v>
      </c>
      <c r="AD16" s="1047">
        <v>1</v>
      </c>
      <c r="AE16" s="1047">
        <v>2</v>
      </c>
      <c r="AF16" s="1047">
        <v>9</v>
      </c>
      <c r="AG16" s="1047">
        <v>0</v>
      </c>
      <c r="AH16" s="1047">
        <v>15</v>
      </c>
      <c r="AI16" s="1047">
        <v>24</v>
      </c>
      <c r="AJ16" s="1047">
        <v>2</v>
      </c>
    </row>
    <row r="17" spans="1:36" ht="12.75">
      <c r="A17" s="1694"/>
      <c r="B17" s="1045" t="s">
        <v>826</v>
      </c>
      <c r="C17" s="1047">
        <v>355406</v>
      </c>
      <c r="D17" s="1047">
        <v>1</v>
      </c>
      <c r="E17" s="1047">
        <v>1</v>
      </c>
      <c r="F17" s="1047">
        <v>1</v>
      </c>
      <c r="G17" s="1047">
        <v>6</v>
      </c>
      <c r="H17" s="1047">
        <v>0</v>
      </c>
      <c r="I17" s="1047">
        <v>0</v>
      </c>
      <c r="J17" s="1047">
        <v>14</v>
      </c>
      <c r="K17" s="1047">
        <v>8</v>
      </c>
      <c r="L17" s="1047">
        <v>0</v>
      </c>
      <c r="M17" s="1047">
        <v>84</v>
      </c>
      <c r="N17" s="1047">
        <v>7</v>
      </c>
      <c r="O17" s="1047">
        <v>0</v>
      </c>
      <c r="P17" s="1047">
        <v>248</v>
      </c>
      <c r="Q17" s="1047">
        <v>78</v>
      </c>
      <c r="R17" s="1047">
        <v>0</v>
      </c>
      <c r="S17" s="1047">
        <v>712</v>
      </c>
      <c r="T17" s="1047">
        <v>84</v>
      </c>
      <c r="U17" s="1047">
        <v>0</v>
      </c>
      <c r="V17" s="1047">
        <v>1399</v>
      </c>
      <c r="W17" s="1047">
        <v>0</v>
      </c>
      <c r="X17" s="1047">
        <v>0</v>
      </c>
      <c r="Y17" s="1047">
        <v>2661</v>
      </c>
      <c r="Z17" s="1047">
        <v>657</v>
      </c>
      <c r="AA17" s="1047">
        <v>0</v>
      </c>
      <c r="AB17" s="1047">
        <v>3560</v>
      </c>
      <c r="AC17" s="1047">
        <v>2460</v>
      </c>
      <c r="AD17" s="1047">
        <v>497</v>
      </c>
      <c r="AE17" s="1047">
        <v>1785</v>
      </c>
      <c r="AF17" s="1047">
        <v>6045</v>
      </c>
      <c r="AG17" s="1047">
        <v>0</v>
      </c>
      <c r="AH17" s="1047">
        <v>59927</v>
      </c>
      <c r="AI17" s="1047">
        <v>261104</v>
      </c>
      <c r="AJ17" s="1047">
        <v>14067</v>
      </c>
    </row>
    <row r="18" spans="1:36" ht="12.75">
      <c r="A18" s="1693" t="s">
        <v>829</v>
      </c>
      <c r="B18" s="1045" t="s">
        <v>1389</v>
      </c>
      <c r="C18" s="1047">
        <v>3035</v>
      </c>
      <c r="D18" s="1047">
        <v>480</v>
      </c>
      <c r="E18" s="1047">
        <v>131</v>
      </c>
      <c r="F18" s="1047">
        <v>56</v>
      </c>
      <c r="G18" s="1047">
        <v>27</v>
      </c>
      <c r="H18" s="1047">
        <v>7</v>
      </c>
      <c r="I18" s="1047">
        <v>1</v>
      </c>
      <c r="J18" s="1047">
        <v>46</v>
      </c>
      <c r="K18" s="1047">
        <v>8</v>
      </c>
      <c r="L18" s="1047">
        <v>2</v>
      </c>
      <c r="M18" s="1047">
        <v>104</v>
      </c>
      <c r="N18" s="1047">
        <v>16</v>
      </c>
      <c r="O18" s="1047">
        <v>0</v>
      </c>
      <c r="P18" s="1047">
        <v>211</v>
      </c>
      <c r="Q18" s="1047">
        <v>56</v>
      </c>
      <c r="R18" s="1047">
        <v>0</v>
      </c>
      <c r="S18" s="1047">
        <v>331</v>
      </c>
      <c r="T18" s="1047">
        <v>91</v>
      </c>
      <c r="U18" s="1047">
        <v>5</v>
      </c>
      <c r="V18" s="1047">
        <v>303</v>
      </c>
      <c r="W18" s="1047">
        <v>133</v>
      </c>
      <c r="X18" s="1047">
        <v>2</v>
      </c>
      <c r="Y18" s="1047">
        <v>260</v>
      </c>
      <c r="Z18" s="1047">
        <v>175</v>
      </c>
      <c r="AA18" s="1047">
        <v>1</v>
      </c>
      <c r="AB18" s="1047">
        <v>77</v>
      </c>
      <c r="AC18" s="1047">
        <v>148</v>
      </c>
      <c r="AD18" s="1047">
        <v>4</v>
      </c>
      <c r="AE18" s="1047">
        <v>48</v>
      </c>
      <c r="AF18" s="1047">
        <v>118</v>
      </c>
      <c r="AG18" s="1047">
        <v>6</v>
      </c>
      <c r="AH18" s="1047">
        <v>37</v>
      </c>
      <c r="AI18" s="1047">
        <v>141</v>
      </c>
      <c r="AJ18" s="1047">
        <v>10</v>
      </c>
    </row>
    <row r="19" spans="1:36" ht="12.75">
      <c r="A19" s="1694"/>
      <c r="B19" s="1045" t="s">
        <v>826</v>
      </c>
      <c r="C19" s="1047">
        <v>842552</v>
      </c>
      <c r="D19" s="1047">
        <v>44</v>
      </c>
      <c r="E19" s="1047">
        <v>11</v>
      </c>
      <c r="F19" s="1047">
        <v>3</v>
      </c>
      <c r="G19" s="1047">
        <v>43</v>
      </c>
      <c r="H19" s="1047">
        <v>11</v>
      </c>
      <c r="I19" s="1047">
        <v>1</v>
      </c>
      <c r="J19" s="1047">
        <v>183</v>
      </c>
      <c r="K19" s="1047">
        <v>34</v>
      </c>
      <c r="L19" s="1047">
        <v>6</v>
      </c>
      <c r="M19" s="1047">
        <v>822</v>
      </c>
      <c r="N19" s="1047">
        <v>117</v>
      </c>
      <c r="O19" s="1047">
        <v>0</v>
      </c>
      <c r="P19" s="1047">
        <v>3708</v>
      </c>
      <c r="Q19" s="1047">
        <v>979</v>
      </c>
      <c r="R19" s="1047">
        <v>0</v>
      </c>
      <c r="S19" s="1047">
        <v>12733</v>
      </c>
      <c r="T19" s="1047">
        <v>3467</v>
      </c>
      <c r="U19" s="1047">
        <v>206</v>
      </c>
      <c r="V19" s="1047">
        <v>23778</v>
      </c>
      <c r="W19" s="1047">
        <v>10116</v>
      </c>
      <c r="X19" s="1047">
        <v>163</v>
      </c>
      <c r="Y19" s="1047">
        <v>41450</v>
      </c>
      <c r="Z19" s="1047">
        <v>29266</v>
      </c>
      <c r="AA19" s="1047">
        <v>110</v>
      </c>
      <c r="AB19" s="1047">
        <v>28983</v>
      </c>
      <c r="AC19" s="1047">
        <v>53262</v>
      </c>
      <c r="AD19" s="1047">
        <v>1770</v>
      </c>
      <c r="AE19" s="1047">
        <v>35661</v>
      </c>
      <c r="AF19" s="1047">
        <v>85880</v>
      </c>
      <c r="AG19" s="1047">
        <v>4128</v>
      </c>
      <c r="AH19" s="1047">
        <v>80443</v>
      </c>
      <c r="AI19" s="1047">
        <v>383383</v>
      </c>
      <c r="AJ19" s="1047">
        <v>41791</v>
      </c>
    </row>
    <row r="20" spans="1:36" ht="12.75" customHeight="1">
      <c r="A20" s="1693" t="s">
        <v>1059</v>
      </c>
      <c r="B20" s="1045" t="s">
        <v>1389</v>
      </c>
      <c r="C20" s="1047">
        <v>29236</v>
      </c>
      <c r="D20" s="1047">
        <v>7770</v>
      </c>
      <c r="E20" s="1047">
        <v>1465</v>
      </c>
      <c r="F20" s="1047">
        <v>690</v>
      </c>
      <c r="G20" s="1047">
        <v>523</v>
      </c>
      <c r="H20" s="1047">
        <v>143</v>
      </c>
      <c r="I20" s="1047">
        <v>20</v>
      </c>
      <c r="J20" s="1047">
        <v>910</v>
      </c>
      <c r="K20" s="1047">
        <v>150</v>
      </c>
      <c r="L20" s="1047">
        <v>15</v>
      </c>
      <c r="M20" s="1047">
        <v>1608</v>
      </c>
      <c r="N20" s="1047">
        <v>370</v>
      </c>
      <c r="O20" s="1047">
        <v>15</v>
      </c>
      <c r="P20" s="1047">
        <v>2653</v>
      </c>
      <c r="Q20" s="1047">
        <v>966</v>
      </c>
      <c r="R20" s="1047">
        <v>42</v>
      </c>
      <c r="S20" s="1047">
        <v>2571</v>
      </c>
      <c r="T20" s="1047">
        <v>1042</v>
      </c>
      <c r="U20" s="1047">
        <v>33</v>
      </c>
      <c r="V20" s="1047">
        <v>1972</v>
      </c>
      <c r="W20" s="1047">
        <v>1120</v>
      </c>
      <c r="X20" s="1047">
        <v>36</v>
      </c>
      <c r="Y20" s="1047">
        <v>1379</v>
      </c>
      <c r="Z20" s="1047">
        <v>1167</v>
      </c>
      <c r="AA20" s="1047">
        <v>53</v>
      </c>
      <c r="AB20" s="1047">
        <v>473</v>
      </c>
      <c r="AC20" s="1047">
        <v>577</v>
      </c>
      <c r="AD20" s="1047">
        <v>41</v>
      </c>
      <c r="AE20" s="1047">
        <v>246</v>
      </c>
      <c r="AF20" s="1047">
        <v>428</v>
      </c>
      <c r="AG20" s="1047">
        <v>32</v>
      </c>
      <c r="AH20" s="1047">
        <v>217</v>
      </c>
      <c r="AI20" s="1047">
        <v>465</v>
      </c>
      <c r="AJ20" s="1047">
        <v>44</v>
      </c>
    </row>
    <row r="21" spans="1:36" ht="12.75">
      <c r="A21" s="1694"/>
      <c r="B21" s="1045" t="s">
        <v>826</v>
      </c>
      <c r="C21" s="1047">
        <v>4153173</v>
      </c>
      <c r="D21" s="1047">
        <v>768</v>
      </c>
      <c r="E21" s="1047">
        <v>124</v>
      </c>
      <c r="F21" s="1047">
        <v>68</v>
      </c>
      <c r="G21" s="1047">
        <v>928</v>
      </c>
      <c r="H21" s="1047">
        <v>246</v>
      </c>
      <c r="I21" s="1047">
        <v>30</v>
      </c>
      <c r="J21" s="1047">
        <v>3677</v>
      </c>
      <c r="K21" s="1047">
        <v>552</v>
      </c>
      <c r="L21" s="1047">
        <v>56</v>
      </c>
      <c r="M21" s="1047">
        <v>13580</v>
      </c>
      <c r="N21" s="1047">
        <v>2850</v>
      </c>
      <c r="O21" s="1047">
        <v>110</v>
      </c>
      <c r="P21" s="1047">
        <v>45253</v>
      </c>
      <c r="Q21" s="1047">
        <v>16819</v>
      </c>
      <c r="R21" s="1047">
        <v>631</v>
      </c>
      <c r="S21" s="1047">
        <v>97699</v>
      </c>
      <c r="T21" s="1047">
        <v>38430</v>
      </c>
      <c r="U21" s="1047">
        <v>1208</v>
      </c>
      <c r="V21" s="1047">
        <v>150470</v>
      </c>
      <c r="W21" s="1047">
        <v>82823</v>
      </c>
      <c r="X21" s="1047">
        <v>2675</v>
      </c>
      <c r="Y21" s="1047">
        <v>227795</v>
      </c>
      <c r="Z21" s="1047">
        <v>192349</v>
      </c>
      <c r="AA21" s="1047">
        <v>8703</v>
      </c>
      <c r="AB21" s="1047">
        <v>170386</v>
      </c>
      <c r="AC21" s="1047">
        <v>209412</v>
      </c>
      <c r="AD21" s="1047">
        <v>14395</v>
      </c>
      <c r="AE21" s="1047">
        <v>183478</v>
      </c>
      <c r="AF21" s="1047">
        <v>307902</v>
      </c>
      <c r="AG21" s="1047">
        <v>23900</v>
      </c>
      <c r="AH21" s="1047">
        <v>646149</v>
      </c>
      <c r="AI21" s="1047">
        <v>1550641</v>
      </c>
      <c r="AJ21" s="1047">
        <v>159066</v>
      </c>
    </row>
    <row r="22" spans="1:36" ht="12.75">
      <c r="A22" s="1693" t="s">
        <v>830</v>
      </c>
      <c r="B22" s="1045" t="s">
        <v>1389</v>
      </c>
      <c r="C22" s="1047">
        <v>2225</v>
      </c>
      <c r="D22" s="1047">
        <v>345</v>
      </c>
      <c r="E22" s="1047">
        <v>85</v>
      </c>
      <c r="F22" s="1047">
        <v>66</v>
      </c>
      <c r="G22" s="1047">
        <v>45</v>
      </c>
      <c r="H22" s="1047">
        <v>12</v>
      </c>
      <c r="I22" s="1047">
        <v>2</v>
      </c>
      <c r="J22" s="1047">
        <v>70</v>
      </c>
      <c r="K22" s="1047">
        <v>11</v>
      </c>
      <c r="L22" s="1047">
        <v>0</v>
      </c>
      <c r="M22" s="1047">
        <v>174</v>
      </c>
      <c r="N22" s="1047">
        <v>27</v>
      </c>
      <c r="O22" s="1047">
        <v>0</v>
      </c>
      <c r="P22" s="1047">
        <v>194</v>
      </c>
      <c r="Q22" s="1047">
        <v>62</v>
      </c>
      <c r="R22" s="1047">
        <v>1</v>
      </c>
      <c r="S22" s="1047">
        <v>141</v>
      </c>
      <c r="T22" s="1047">
        <v>89</v>
      </c>
      <c r="U22" s="1047">
        <v>3</v>
      </c>
      <c r="V22" s="1047">
        <v>120</v>
      </c>
      <c r="W22" s="1047">
        <v>108</v>
      </c>
      <c r="X22" s="1047">
        <v>5</v>
      </c>
      <c r="Y22" s="1047">
        <v>81</v>
      </c>
      <c r="Z22" s="1047">
        <v>158</v>
      </c>
      <c r="AA22" s="1047">
        <v>3</v>
      </c>
      <c r="AB22" s="1047">
        <v>32</v>
      </c>
      <c r="AC22" s="1047">
        <v>94</v>
      </c>
      <c r="AD22" s="1047">
        <v>5</v>
      </c>
      <c r="AE22" s="1047">
        <v>19</v>
      </c>
      <c r="AF22" s="1047">
        <v>86</v>
      </c>
      <c r="AG22" s="1047">
        <v>4</v>
      </c>
      <c r="AH22" s="1047">
        <v>21</v>
      </c>
      <c r="AI22" s="1047">
        <v>145</v>
      </c>
      <c r="AJ22" s="1047">
        <v>17</v>
      </c>
    </row>
    <row r="23" spans="1:36" ht="12.75">
      <c r="A23" s="1694"/>
      <c r="B23" s="1045" t="s">
        <v>826</v>
      </c>
      <c r="C23" s="1047">
        <v>799789</v>
      </c>
      <c r="D23" s="1047">
        <v>45</v>
      </c>
      <c r="E23" s="1047">
        <v>10</v>
      </c>
      <c r="F23" s="1047">
        <v>5</v>
      </c>
      <c r="G23" s="1047">
        <v>81</v>
      </c>
      <c r="H23" s="1047">
        <v>19</v>
      </c>
      <c r="I23" s="1047">
        <v>2</v>
      </c>
      <c r="J23" s="1047">
        <v>287</v>
      </c>
      <c r="K23" s="1047">
        <v>48</v>
      </c>
      <c r="L23" s="1047">
        <v>0</v>
      </c>
      <c r="M23" s="1047">
        <v>1392</v>
      </c>
      <c r="N23" s="1047">
        <v>200</v>
      </c>
      <c r="O23" s="1047">
        <v>0</v>
      </c>
      <c r="P23" s="1047">
        <v>3213</v>
      </c>
      <c r="Q23" s="1047">
        <v>1078</v>
      </c>
      <c r="R23" s="1047">
        <v>16</v>
      </c>
      <c r="S23" s="1047">
        <v>5478</v>
      </c>
      <c r="T23" s="1047">
        <v>3323</v>
      </c>
      <c r="U23" s="1047">
        <v>114</v>
      </c>
      <c r="V23" s="1047">
        <v>8930</v>
      </c>
      <c r="W23" s="1047">
        <v>8006</v>
      </c>
      <c r="X23" s="1047">
        <v>372</v>
      </c>
      <c r="Y23" s="1047">
        <v>13161</v>
      </c>
      <c r="Z23" s="1047">
        <v>26524</v>
      </c>
      <c r="AA23" s="1047">
        <v>605</v>
      </c>
      <c r="AB23" s="1047">
        <v>11157</v>
      </c>
      <c r="AC23" s="1047">
        <v>33832</v>
      </c>
      <c r="AD23" s="1047">
        <v>1700</v>
      </c>
      <c r="AE23" s="1047">
        <v>14229</v>
      </c>
      <c r="AF23" s="1047">
        <v>63551</v>
      </c>
      <c r="AG23" s="1047">
        <v>2983</v>
      </c>
      <c r="AH23" s="1047">
        <v>47738</v>
      </c>
      <c r="AI23" s="1047">
        <v>503391</v>
      </c>
      <c r="AJ23" s="1047">
        <v>48299</v>
      </c>
    </row>
    <row r="24" spans="1:36" ht="12.75">
      <c r="A24" s="1693" t="s">
        <v>831</v>
      </c>
      <c r="B24" s="1045" t="s">
        <v>1389</v>
      </c>
      <c r="C24" s="1047">
        <v>3057</v>
      </c>
      <c r="D24" s="1047">
        <v>417</v>
      </c>
      <c r="E24" s="1047">
        <v>104</v>
      </c>
      <c r="F24" s="1047">
        <v>59</v>
      </c>
      <c r="G24" s="1047">
        <v>55</v>
      </c>
      <c r="H24" s="1047">
        <v>14</v>
      </c>
      <c r="I24" s="1047">
        <v>1</v>
      </c>
      <c r="J24" s="1047">
        <v>95</v>
      </c>
      <c r="K24" s="1047">
        <v>19</v>
      </c>
      <c r="L24" s="1047">
        <v>1</v>
      </c>
      <c r="M24" s="1047">
        <v>203</v>
      </c>
      <c r="N24" s="1047">
        <v>36</v>
      </c>
      <c r="O24" s="1047">
        <v>1</v>
      </c>
      <c r="P24" s="1047">
        <v>432</v>
      </c>
      <c r="Q24" s="1047">
        <v>124</v>
      </c>
      <c r="R24" s="1047">
        <v>2</v>
      </c>
      <c r="S24" s="1047">
        <v>398</v>
      </c>
      <c r="T24" s="1047">
        <v>195</v>
      </c>
      <c r="U24" s="1047">
        <v>2</v>
      </c>
      <c r="V24" s="1047">
        <v>239</v>
      </c>
      <c r="W24" s="1047">
        <v>177</v>
      </c>
      <c r="X24" s="1047">
        <v>2</v>
      </c>
      <c r="Y24" s="1047">
        <v>122</v>
      </c>
      <c r="Z24" s="1047">
        <v>141</v>
      </c>
      <c r="AA24" s="1047">
        <v>1</v>
      </c>
      <c r="AB24" s="1047">
        <v>35</v>
      </c>
      <c r="AC24" s="1047">
        <v>62</v>
      </c>
      <c r="AD24" s="1047">
        <v>8</v>
      </c>
      <c r="AE24" s="1047">
        <v>8</v>
      </c>
      <c r="AF24" s="1047">
        <v>28</v>
      </c>
      <c r="AG24" s="1047">
        <v>4</v>
      </c>
      <c r="AH24" s="1047">
        <v>20</v>
      </c>
      <c r="AI24" s="1047">
        <v>46</v>
      </c>
      <c r="AJ24" s="1047">
        <v>6</v>
      </c>
    </row>
    <row r="25" spans="1:36" ht="12.75">
      <c r="A25" s="1694"/>
      <c r="B25" s="1045" t="s">
        <v>826</v>
      </c>
      <c r="C25" s="1047">
        <v>419873</v>
      </c>
      <c r="D25" s="1047">
        <v>43</v>
      </c>
      <c r="E25" s="1047">
        <v>13</v>
      </c>
      <c r="F25" s="1047">
        <v>5</v>
      </c>
      <c r="G25" s="1047">
        <v>99</v>
      </c>
      <c r="H25" s="1047">
        <v>26</v>
      </c>
      <c r="I25" s="1047">
        <v>1</v>
      </c>
      <c r="J25" s="1047">
        <v>371</v>
      </c>
      <c r="K25" s="1047">
        <v>71</v>
      </c>
      <c r="L25" s="1047">
        <v>3</v>
      </c>
      <c r="M25" s="1047">
        <v>1605</v>
      </c>
      <c r="N25" s="1047">
        <v>283</v>
      </c>
      <c r="O25" s="1047">
        <v>8</v>
      </c>
      <c r="P25" s="1047">
        <v>7268</v>
      </c>
      <c r="Q25" s="1047">
        <v>2106</v>
      </c>
      <c r="R25" s="1047">
        <v>37</v>
      </c>
      <c r="S25" s="1047">
        <v>15028</v>
      </c>
      <c r="T25" s="1047">
        <v>7194</v>
      </c>
      <c r="U25" s="1047">
        <v>78</v>
      </c>
      <c r="V25" s="1047">
        <v>17757</v>
      </c>
      <c r="W25" s="1047">
        <v>12818</v>
      </c>
      <c r="X25" s="1047">
        <v>167</v>
      </c>
      <c r="Y25" s="1047">
        <v>20199</v>
      </c>
      <c r="Z25" s="1047">
        <v>22348</v>
      </c>
      <c r="AA25" s="1047">
        <v>176</v>
      </c>
      <c r="AB25" s="1047">
        <v>11646</v>
      </c>
      <c r="AC25" s="1047">
        <v>21895</v>
      </c>
      <c r="AD25" s="1047">
        <v>3033</v>
      </c>
      <c r="AE25" s="1047">
        <v>6425</v>
      </c>
      <c r="AF25" s="1047">
        <v>19633</v>
      </c>
      <c r="AG25" s="1047">
        <v>3302</v>
      </c>
      <c r="AH25" s="1047">
        <v>54339</v>
      </c>
      <c r="AI25" s="1047">
        <v>166829</v>
      </c>
      <c r="AJ25" s="1047">
        <v>25067</v>
      </c>
    </row>
    <row r="26" spans="1:36" ht="12.75">
      <c r="A26" s="1693" t="s">
        <v>832</v>
      </c>
      <c r="B26" s="1045" t="s">
        <v>1389</v>
      </c>
      <c r="C26" s="1047">
        <v>1873</v>
      </c>
      <c r="D26" s="1047">
        <v>361</v>
      </c>
      <c r="E26" s="1047">
        <v>102</v>
      </c>
      <c r="F26" s="1047">
        <v>61</v>
      </c>
      <c r="G26" s="1047">
        <v>50</v>
      </c>
      <c r="H26" s="1047">
        <v>11</v>
      </c>
      <c r="I26" s="1047">
        <v>0</v>
      </c>
      <c r="J26" s="1047">
        <v>89</v>
      </c>
      <c r="K26" s="1047">
        <v>8</v>
      </c>
      <c r="L26" s="1047">
        <v>4</v>
      </c>
      <c r="M26" s="1047">
        <v>150</v>
      </c>
      <c r="N26" s="1047">
        <v>10</v>
      </c>
      <c r="O26" s="1047">
        <v>1</v>
      </c>
      <c r="P26" s="1047">
        <v>164</v>
      </c>
      <c r="Q26" s="1047">
        <v>41</v>
      </c>
      <c r="R26" s="1047">
        <v>1</v>
      </c>
      <c r="S26" s="1047">
        <v>134</v>
      </c>
      <c r="T26" s="1047">
        <v>47</v>
      </c>
      <c r="U26" s="1047">
        <v>4</v>
      </c>
      <c r="V26" s="1047">
        <v>103</v>
      </c>
      <c r="W26" s="1047">
        <v>72</v>
      </c>
      <c r="X26" s="1047">
        <v>5</v>
      </c>
      <c r="Y26" s="1047">
        <v>72</v>
      </c>
      <c r="Z26" s="1047">
        <v>92</v>
      </c>
      <c r="AA26" s="1047">
        <v>4</v>
      </c>
      <c r="AB26" s="1047">
        <v>35</v>
      </c>
      <c r="AC26" s="1047">
        <v>61</v>
      </c>
      <c r="AD26" s="1047">
        <v>7</v>
      </c>
      <c r="AE26" s="1047">
        <v>14</v>
      </c>
      <c r="AF26" s="1047">
        <v>54</v>
      </c>
      <c r="AG26" s="1047">
        <v>2</v>
      </c>
      <c r="AH26" s="1047">
        <v>24</v>
      </c>
      <c r="AI26" s="1047">
        <v>85</v>
      </c>
      <c r="AJ26" s="1047">
        <v>5</v>
      </c>
    </row>
    <row r="27" spans="1:36" ht="12.75">
      <c r="A27" s="1694"/>
      <c r="B27" s="1045" t="s">
        <v>826</v>
      </c>
      <c r="C27" s="1047">
        <v>575779</v>
      </c>
      <c r="D27" s="1047">
        <v>34</v>
      </c>
      <c r="E27" s="1047">
        <v>9</v>
      </c>
      <c r="F27" s="1047">
        <v>4</v>
      </c>
      <c r="G27" s="1047">
        <v>88</v>
      </c>
      <c r="H27" s="1047">
        <v>20</v>
      </c>
      <c r="I27" s="1047">
        <v>0</v>
      </c>
      <c r="J27" s="1047">
        <v>346</v>
      </c>
      <c r="K27" s="1047">
        <v>31</v>
      </c>
      <c r="L27" s="1047">
        <v>12</v>
      </c>
      <c r="M27" s="1047">
        <v>1170</v>
      </c>
      <c r="N27" s="1047">
        <v>70</v>
      </c>
      <c r="O27" s="1047">
        <v>8</v>
      </c>
      <c r="P27" s="1047">
        <v>2708</v>
      </c>
      <c r="Q27" s="1047">
        <v>787</v>
      </c>
      <c r="R27" s="1047">
        <v>17</v>
      </c>
      <c r="S27" s="1047">
        <v>5057</v>
      </c>
      <c r="T27" s="1047">
        <v>1754</v>
      </c>
      <c r="U27" s="1047">
        <v>168</v>
      </c>
      <c r="V27" s="1047">
        <v>7628</v>
      </c>
      <c r="W27" s="1047">
        <v>5138</v>
      </c>
      <c r="X27" s="1047">
        <v>303</v>
      </c>
      <c r="Y27" s="1047">
        <v>11910</v>
      </c>
      <c r="Z27" s="1047">
        <v>14949</v>
      </c>
      <c r="AA27" s="1047">
        <v>598</v>
      </c>
      <c r="AB27" s="1047">
        <v>12392</v>
      </c>
      <c r="AC27" s="1047">
        <v>22634</v>
      </c>
      <c r="AD27" s="1047">
        <v>2220</v>
      </c>
      <c r="AE27" s="1047">
        <v>10318</v>
      </c>
      <c r="AF27" s="1047">
        <v>40030</v>
      </c>
      <c r="AG27" s="1047">
        <v>1646</v>
      </c>
      <c r="AH27" s="1047">
        <v>64108</v>
      </c>
      <c r="AI27" s="1047">
        <v>360212</v>
      </c>
      <c r="AJ27" s="1047">
        <v>9410</v>
      </c>
    </row>
    <row r="28" spans="1:36" ht="12.75">
      <c r="A28" s="1693" t="s">
        <v>833</v>
      </c>
      <c r="B28" s="1045" t="s">
        <v>1389</v>
      </c>
      <c r="C28" s="1047">
        <v>191</v>
      </c>
      <c r="D28" s="1047">
        <v>71</v>
      </c>
      <c r="E28" s="1047">
        <v>9</v>
      </c>
      <c r="F28" s="1047">
        <v>4</v>
      </c>
      <c r="G28" s="1047">
        <v>11</v>
      </c>
      <c r="H28" s="1047">
        <v>5</v>
      </c>
      <c r="I28" s="1047">
        <v>0</v>
      </c>
      <c r="J28" s="1047">
        <v>12</v>
      </c>
      <c r="K28" s="1047">
        <v>2</v>
      </c>
      <c r="L28" s="1047">
        <v>0</v>
      </c>
      <c r="M28" s="1047">
        <v>17</v>
      </c>
      <c r="N28" s="1047">
        <v>0</v>
      </c>
      <c r="O28" s="1047">
        <v>0</v>
      </c>
      <c r="P28" s="1047">
        <v>15</v>
      </c>
      <c r="Q28" s="1047">
        <v>2</v>
      </c>
      <c r="R28" s="1047">
        <v>2</v>
      </c>
      <c r="S28" s="1047">
        <v>8</v>
      </c>
      <c r="T28" s="1047">
        <v>4</v>
      </c>
      <c r="U28" s="1047">
        <v>0</v>
      </c>
      <c r="V28" s="1047">
        <v>9</v>
      </c>
      <c r="W28" s="1047">
        <v>5</v>
      </c>
      <c r="X28" s="1047">
        <v>0</v>
      </c>
      <c r="Y28" s="1047">
        <v>3</v>
      </c>
      <c r="Z28" s="1047">
        <v>1</v>
      </c>
      <c r="AA28" s="1047">
        <v>0</v>
      </c>
      <c r="AB28" s="1047">
        <v>3</v>
      </c>
      <c r="AC28" s="1047">
        <v>3</v>
      </c>
      <c r="AD28" s="1047">
        <v>1</v>
      </c>
      <c r="AE28" s="1047">
        <v>1</v>
      </c>
      <c r="AF28" s="1047">
        <v>0</v>
      </c>
      <c r="AG28" s="1047">
        <v>0</v>
      </c>
      <c r="AH28" s="1047">
        <v>2</v>
      </c>
      <c r="AI28" s="1047">
        <v>1</v>
      </c>
      <c r="AJ28" s="1047">
        <v>0</v>
      </c>
    </row>
    <row r="29" spans="1:36" ht="12.75">
      <c r="A29" s="1694"/>
      <c r="B29" s="1045" t="s">
        <v>826</v>
      </c>
      <c r="C29" s="1047">
        <v>15179</v>
      </c>
      <c r="D29" s="1047">
        <v>14</v>
      </c>
      <c r="E29" s="1047">
        <v>1</v>
      </c>
      <c r="F29" s="1047">
        <v>1</v>
      </c>
      <c r="G29" s="1047">
        <v>19</v>
      </c>
      <c r="H29" s="1047">
        <v>9</v>
      </c>
      <c r="I29" s="1047">
        <v>0</v>
      </c>
      <c r="J29" s="1047">
        <v>47</v>
      </c>
      <c r="K29" s="1047">
        <v>8</v>
      </c>
      <c r="L29" s="1047">
        <v>0</v>
      </c>
      <c r="M29" s="1047">
        <v>117</v>
      </c>
      <c r="N29" s="1047">
        <v>0</v>
      </c>
      <c r="O29" s="1047">
        <v>0</v>
      </c>
      <c r="P29" s="1047">
        <v>237</v>
      </c>
      <c r="Q29" s="1047">
        <v>38</v>
      </c>
      <c r="R29" s="1047">
        <v>39</v>
      </c>
      <c r="S29" s="1047">
        <v>299</v>
      </c>
      <c r="T29" s="1047">
        <v>167</v>
      </c>
      <c r="U29" s="1047">
        <v>0</v>
      </c>
      <c r="V29" s="1047">
        <v>750</v>
      </c>
      <c r="W29" s="1047">
        <v>350</v>
      </c>
      <c r="X29" s="1047">
        <v>0</v>
      </c>
      <c r="Y29" s="1047">
        <v>468</v>
      </c>
      <c r="Z29" s="1047">
        <v>135</v>
      </c>
      <c r="AA29" s="1047">
        <v>0</v>
      </c>
      <c r="AB29" s="1047">
        <v>1084</v>
      </c>
      <c r="AC29" s="1047">
        <v>967</v>
      </c>
      <c r="AD29" s="1047">
        <v>359</v>
      </c>
      <c r="AE29" s="1047">
        <v>900</v>
      </c>
      <c r="AF29" s="1047">
        <v>0</v>
      </c>
      <c r="AG29" s="1047">
        <v>0</v>
      </c>
      <c r="AH29" s="1047">
        <v>7979</v>
      </c>
      <c r="AI29" s="1047">
        <v>1191</v>
      </c>
      <c r="AJ29" s="1047">
        <v>0</v>
      </c>
    </row>
    <row r="30" spans="1:36" ht="12.75">
      <c r="A30" s="1693" t="s">
        <v>1060</v>
      </c>
      <c r="B30" s="1045" t="s">
        <v>1389</v>
      </c>
      <c r="C30" s="1047">
        <v>1042</v>
      </c>
      <c r="D30" s="1047">
        <v>434</v>
      </c>
      <c r="E30" s="1047">
        <v>23</v>
      </c>
      <c r="F30" s="1047">
        <v>14</v>
      </c>
      <c r="G30" s="1047">
        <v>16</v>
      </c>
      <c r="H30" s="1047">
        <v>3</v>
      </c>
      <c r="I30" s="1047">
        <v>1</v>
      </c>
      <c r="J30" s="1047">
        <v>36</v>
      </c>
      <c r="K30" s="1047">
        <v>5</v>
      </c>
      <c r="L30" s="1047">
        <v>0</v>
      </c>
      <c r="M30" s="1047">
        <v>100</v>
      </c>
      <c r="N30" s="1047">
        <v>10</v>
      </c>
      <c r="O30" s="1047">
        <v>2</v>
      </c>
      <c r="P30" s="1047">
        <v>108</v>
      </c>
      <c r="Q30" s="1047">
        <v>28</v>
      </c>
      <c r="R30" s="1047">
        <v>2</v>
      </c>
      <c r="S30" s="1047">
        <v>58</v>
      </c>
      <c r="T30" s="1047">
        <v>30</v>
      </c>
      <c r="U30" s="1047">
        <v>2</v>
      </c>
      <c r="V30" s="1047">
        <v>37</v>
      </c>
      <c r="W30" s="1047">
        <v>30</v>
      </c>
      <c r="X30" s="1047">
        <v>0</v>
      </c>
      <c r="Y30" s="1047">
        <v>17</v>
      </c>
      <c r="Z30" s="1047">
        <v>35</v>
      </c>
      <c r="AA30" s="1047">
        <v>2</v>
      </c>
      <c r="AB30" s="1047">
        <v>3</v>
      </c>
      <c r="AC30" s="1047">
        <v>16</v>
      </c>
      <c r="AD30" s="1047">
        <v>1</v>
      </c>
      <c r="AE30" s="1047">
        <v>3</v>
      </c>
      <c r="AF30" s="1047">
        <v>10</v>
      </c>
      <c r="AG30" s="1047">
        <v>3</v>
      </c>
      <c r="AH30" s="1047">
        <v>0</v>
      </c>
      <c r="AI30" s="1047">
        <v>12</v>
      </c>
      <c r="AJ30" s="1047">
        <v>1</v>
      </c>
    </row>
    <row r="31" spans="1:36" ht="12.75">
      <c r="A31" s="1694"/>
      <c r="B31" s="1045" t="s">
        <v>826</v>
      </c>
      <c r="C31" s="1047">
        <v>91469</v>
      </c>
      <c r="D31" s="1047">
        <v>15</v>
      </c>
      <c r="E31" s="1047">
        <v>3</v>
      </c>
      <c r="F31" s="1047">
        <v>1</v>
      </c>
      <c r="G31" s="1047">
        <v>27</v>
      </c>
      <c r="H31" s="1047">
        <v>4</v>
      </c>
      <c r="I31" s="1047">
        <v>2</v>
      </c>
      <c r="J31" s="1047">
        <v>147</v>
      </c>
      <c r="K31" s="1047">
        <v>17</v>
      </c>
      <c r="L31" s="1047">
        <v>0</v>
      </c>
      <c r="M31" s="1047">
        <v>778</v>
      </c>
      <c r="N31" s="1047">
        <v>75</v>
      </c>
      <c r="O31" s="1047">
        <v>12</v>
      </c>
      <c r="P31" s="1047">
        <v>1704</v>
      </c>
      <c r="Q31" s="1047">
        <v>490</v>
      </c>
      <c r="R31" s="1047">
        <v>32</v>
      </c>
      <c r="S31" s="1047">
        <v>2052</v>
      </c>
      <c r="T31" s="1047">
        <v>1112</v>
      </c>
      <c r="U31" s="1047">
        <v>57</v>
      </c>
      <c r="V31" s="1047">
        <v>2699</v>
      </c>
      <c r="W31" s="1047">
        <v>2092</v>
      </c>
      <c r="X31" s="1047">
        <v>0</v>
      </c>
      <c r="Y31" s="1047">
        <v>2807</v>
      </c>
      <c r="Z31" s="1047">
        <v>5528</v>
      </c>
      <c r="AA31" s="1047">
        <v>367</v>
      </c>
      <c r="AB31" s="1047">
        <v>1042</v>
      </c>
      <c r="AC31" s="1047">
        <v>5881</v>
      </c>
      <c r="AD31" s="1047">
        <v>304</v>
      </c>
      <c r="AE31" s="1047">
        <v>2188</v>
      </c>
      <c r="AF31" s="1047">
        <v>7520</v>
      </c>
      <c r="AG31" s="1047">
        <v>2119</v>
      </c>
      <c r="AH31" s="1047">
        <v>0</v>
      </c>
      <c r="AI31" s="1047">
        <v>50719</v>
      </c>
      <c r="AJ31" s="1047">
        <v>1675</v>
      </c>
    </row>
    <row r="32" spans="1:36" ht="12.75">
      <c r="A32" s="1693" t="s">
        <v>834</v>
      </c>
      <c r="B32" s="1045" t="s">
        <v>1389</v>
      </c>
      <c r="C32" s="1047">
        <v>2515</v>
      </c>
      <c r="D32" s="1047">
        <v>398</v>
      </c>
      <c r="E32" s="1047">
        <v>118</v>
      </c>
      <c r="F32" s="1047">
        <v>56</v>
      </c>
      <c r="G32" s="1047">
        <v>54</v>
      </c>
      <c r="H32" s="1047">
        <v>17</v>
      </c>
      <c r="I32" s="1047">
        <v>1</v>
      </c>
      <c r="J32" s="1047">
        <v>111</v>
      </c>
      <c r="K32" s="1047">
        <v>18</v>
      </c>
      <c r="L32" s="1047">
        <v>1</v>
      </c>
      <c r="M32" s="1047">
        <v>216</v>
      </c>
      <c r="N32" s="1047">
        <v>45</v>
      </c>
      <c r="O32" s="1047">
        <v>7</v>
      </c>
      <c r="P32" s="1047">
        <v>276</v>
      </c>
      <c r="Q32" s="1047">
        <v>118</v>
      </c>
      <c r="R32" s="1047">
        <v>9</v>
      </c>
      <c r="S32" s="1047">
        <v>225</v>
      </c>
      <c r="T32" s="1047">
        <v>127</v>
      </c>
      <c r="U32" s="1047">
        <v>10</v>
      </c>
      <c r="V32" s="1047">
        <v>119</v>
      </c>
      <c r="W32" s="1047">
        <v>122</v>
      </c>
      <c r="X32" s="1047">
        <v>4</v>
      </c>
      <c r="Y32" s="1047">
        <v>94</v>
      </c>
      <c r="Z32" s="1047">
        <v>130</v>
      </c>
      <c r="AA32" s="1047">
        <v>13</v>
      </c>
      <c r="AB32" s="1047">
        <v>31</v>
      </c>
      <c r="AC32" s="1047">
        <v>67</v>
      </c>
      <c r="AD32" s="1047">
        <v>3</v>
      </c>
      <c r="AE32" s="1047">
        <v>12</v>
      </c>
      <c r="AF32" s="1047">
        <v>41</v>
      </c>
      <c r="AG32" s="1047">
        <v>5</v>
      </c>
      <c r="AH32" s="1047">
        <v>16</v>
      </c>
      <c r="AI32" s="1047">
        <v>46</v>
      </c>
      <c r="AJ32" s="1047">
        <v>5</v>
      </c>
    </row>
    <row r="33" spans="1:36" ht="12.75">
      <c r="A33" s="1694"/>
      <c r="B33" s="1045" t="s">
        <v>826</v>
      </c>
      <c r="C33" s="1047">
        <v>380051</v>
      </c>
      <c r="D33" s="1047">
        <v>71</v>
      </c>
      <c r="E33" s="1047">
        <v>15</v>
      </c>
      <c r="F33" s="1047">
        <v>4</v>
      </c>
      <c r="G33" s="1047">
        <v>95</v>
      </c>
      <c r="H33" s="1047">
        <v>27</v>
      </c>
      <c r="I33" s="1047">
        <v>1</v>
      </c>
      <c r="J33" s="1047">
        <v>445</v>
      </c>
      <c r="K33" s="1047">
        <v>63</v>
      </c>
      <c r="L33" s="1047">
        <v>3</v>
      </c>
      <c r="M33" s="1047">
        <v>1650</v>
      </c>
      <c r="N33" s="1047">
        <v>348</v>
      </c>
      <c r="O33" s="1047">
        <v>54</v>
      </c>
      <c r="P33" s="1047">
        <v>4709</v>
      </c>
      <c r="Q33" s="1047">
        <v>1995</v>
      </c>
      <c r="R33" s="1047">
        <v>152</v>
      </c>
      <c r="S33" s="1047">
        <v>8742</v>
      </c>
      <c r="T33" s="1047">
        <v>4653</v>
      </c>
      <c r="U33" s="1047">
        <v>374</v>
      </c>
      <c r="V33" s="1047">
        <v>9487</v>
      </c>
      <c r="W33" s="1047">
        <v>8996</v>
      </c>
      <c r="X33" s="1047">
        <v>275</v>
      </c>
      <c r="Y33" s="1047">
        <v>17311</v>
      </c>
      <c r="Z33" s="1047">
        <v>21967</v>
      </c>
      <c r="AA33" s="1047">
        <v>1798</v>
      </c>
      <c r="AB33" s="1047">
        <v>12749</v>
      </c>
      <c r="AC33" s="1047">
        <v>23020</v>
      </c>
      <c r="AD33" s="1047">
        <v>894</v>
      </c>
      <c r="AE33" s="1047">
        <v>9008</v>
      </c>
      <c r="AF33" s="1047">
        <v>28702</v>
      </c>
      <c r="AG33" s="1047">
        <v>2961</v>
      </c>
      <c r="AH33" s="1047">
        <v>38995</v>
      </c>
      <c r="AI33" s="1047">
        <v>168548</v>
      </c>
      <c r="AJ33" s="1047">
        <v>11939</v>
      </c>
    </row>
    <row r="34" spans="1:36" ht="12.75">
      <c r="A34" s="1697" t="s">
        <v>1061</v>
      </c>
      <c r="B34" s="1045" t="s">
        <v>1389</v>
      </c>
      <c r="C34" s="1047">
        <v>2265022</v>
      </c>
      <c r="D34" s="1047">
        <v>1339245</v>
      </c>
      <c r="E34" s="1047">
        <v>19035</v>
      </c>
      <c r="F34" s="1047">
        <v>11172</v>
      </c>
      <c r="G34" s="1047">
        <v>337330</v>
      </c>
      <c r="H34" s="1047">
        <v>1014</v>
      </c>
      <c r="I34" s="1047">
        <v>124</v>
      </c>
      <c r="J34" s="1047">
        <v>266304</v>
      </c>
      <c r="K34" s="1047">
        <v>1506</v>
      </c>
      <c r="L34" s="1047">
        <v>133</v>
      </c>
      <c r="M34" s="1047">
        <v>161209</v>
      </c>
      <c r="N34" s="1047">
        <v>2421</v>
      </c>
      <c r="O34" s="1047">
        <v>216</v>
      </c>
      <c r="P34" s="1047">
        <v>80915</v>
      </c>
      <c r="Q34" s="1047">
        <v>5255</v>
      </c>
      <c r="R34" s="1047">
        <v>359</v>
      </c>
      <c r="S34" s="1047">
        <v>16745</v>
      </c>
      <c r="T34" s="1047">
        <v>6443</v>
      </c>
      <c r="U34" s="1047">
        <v>198</v>
      </c>
      <c r="V34" s="1047">
        <v>6828</v>
      </c>
      <c r="W34" s="1047">
        <v>4179</v>
      </c>
      <c r="X34" s="1047">
        <v>114</v>
      </c>
      <c r="Y34" s="1047">
        <v>2104</v>
      </c>
      <c r="Z34" s="1047">
        <v>1522</v>
      </c>
      <c r="AA34" s="1047">
        <v>34</v>
      </c>
      <c r="AB34" s="1047">
        <v>202</v>
      </c>
      <c r="AC34" s="1047">
        <v>294</v>
      </c>
      <c r="AD34" s="1047">
        <v>9</v>
      </c>
      <c r="AE34" s="1047">
        <v>29</v>
      </c>
      <c r="AF34" s="1047">
        <v>56</v>
      </c>
      <c r="AG34" s="1047">
        <v>2</v>
      </c>
      <c r="AH34" s="1047">
        <v>12</v>
      </c>
      <c r="AI34" s="1047">
        <v>13</v>
      </c>
      <c r="AJ34" s="1047">
        <v>0</v>
      </c>
    </row>
    <row r="35" spans="1:36" ht="12.75">
      <c r="A35" s="1696"/>
      <c r="B35" s="1048" t="s">
        <v>826</v>
      </c>
      <c r="C35" s="1049">
        <v>6927834</v>
      </c>
      <c r="D35" s="1049">
        <v>402893</v>
      </c>
      <c r="E35" s="1049">
        <v>606</v>
      </c>
      <c r="F35" s="1049">
        <v>115</v>
      </c>
      <c r="G35" s="1049">
        <v>554685</v>
      </c>
      <c r="H35" s="1049">
        <v>1759</v>
      </c>
      <c r="I35" s="1049">
        <v>208</v>
      </c>
      <c r="J35" s="1049">
        <v>975938</v>
      </c>
      <c r="K35" s="1049">
        <v>5561</v>
      </c>
      <c r="L35" s="1049">
        <v>467</v>
      </c>
      <c r="M35" s="1049">
        <v>1174296</v>
      </c>
      <c r="N35" s="1049">
        <v>17942</v>
      </c>
      <c r="O35" s="1049">
        <v>1610</v>
      </c>
      <c r="P35" s="1049">
        <v>1241371</v>
      </c>
      <c r="Q35" s="1049">
        <v>91830</v>
      </c>
      <c r="R35" s="1049">
        <v>5915</v>
      </c>
      <c r="S35" s="1049">
        <v>595446</v>
      </c>
      <c r="T35" s="1049">
        <v>229519</v>
      </c>
      <c r="U35" s="1049">
        <v>6849</v>
      </c>
      <c r="V35" s="1049">
        <v>491024</v>
      </c>
      <c r="W35" s="1049">
        <v>297354</v>
      </c>
      <c r="X35" s="1049">
        <v>7615</v>
      </c>
      <c r="Y35" s="1049">
        <v>316280</v>
      </c>
      <c r="Z35" s="1049">
        <v>233109</v>
      </c>
      <c r="AA35" s="1049">
        <v>5057</v>
      </c>
      <c r="AB35" s="1049">
        <v>66010</v>
      </c>
      <c r="AC35" s="1049">
        <v>96209</v>
      </c>
      <c r="AD35" s="1049">
        <v>3062</v>
      </c>
      <c r="AE35" s="1049">
        <v>20875</v>
      </c>
      <c r="AF35" s="1049">
        <v>39603</v>
      </c>
      <c r="AG35" s="1049">
        <v>1500</v>
      </c>
      <c r="AH35" s="1049">
        <v>22914</v>
      </c>
      <c r="AI35" s="1049">
        <v>20212</v>
      </c>
      <c r="AJ35" s="1049">
        <v>0</v>
      </c>
    </row>
    <row r="36" ht="15.75">
      <c r="A36" s="1050" t="s">
        <v>1080</v>
      </c>
    </row>
    <row r="37" ht="13.5">
      <c r="A37" s="1076" t="s">
        <v>38</v>
      </c>
    </row>
    <row r="38" ht="13.5">
      <c r="A38" s="1050" t="s">
        <v>835</v>
      </c>
    </row>
  </sheetData>
  <mergeCells count="30">
    <mergeCell ref="P4:R4"/>
    <mergeCell ref="AE4:AG4"/>
    <mergeCell ref="D4:F4"/>
    <mergeCell ref="G4:I4"/>
    <mergeCell ref="J4:L4"/>
    <mergeCell ref="M4:O4"/>
    <mergeCell ref="AH4:AJ4"/>
    <mergeCell ref="A6:A7"/>
    <mergeCell ref="A8:A9"/>
    <mergeCell ref="S4:U4"/>
    <mergeCell ref="V4:X4"/>
    <mergeCell ref="Y4:AA4"/>
    <mergeCell ref="AB4:AD4"/>
    <mergeCell ref="A3:B5"/>
    <mergeCell ref="C3:AJ3"/>
    <mergeCell ref="C4:C5"/>
    <mergeCell ref="A10:A11"/>
    <mergeCell ref="A12:A13"/>
    <mergeCell ref="A14:A15"/>
    <mergeCell ref="A16:A17"/>
    <mergeCell ref="A1:D1"/>
    <mergeCell ref="A34:A35"/>
    <mergeCell ref="A26:A27"/>
    <mergeCell ref="A28:A29"/>
    <mergeCell ref="A30:A31"/>
    <mergeCell ref="A32:A33"/>
    <mergeCell ref="A18:A19"/>
    <mergeCell ref="A20:A21"/>
    <mergeCell ref="A22:A23"/>
    <mergeCell ref="A24:A25"/>
  </mergeCells>
  <printOptions/>
  <pageMargins left="0.9055118110236221" right="0.5118110236220472" top="0.7874015748031497" bottom="0.5118110236220472" header="0.1968503937007874" footer="0.1968503937007874"/>
  <pageSetup horizontalDpi="600" verticalDpi="600" orientation="landscape" paperSize="9" scale="70" r:id="rId1"/>
  <colBreaks count="1" manualBreakCount="1">
    <brk id="15" max="65535" man="1"/>
  </colBreaks>
</worksheet>
</file>

<file path=xl/worksheets/sheet29.xml><?xml version="1.0" encoding="utf-8"?>
<worksheet xmlns="http://schemas.openxmlformats.org/spreadsheetml/2006/main" xmlns:r="http://schemas.openxmlformats.org/officeDocument/2006/relationships">
  <sheetPr>
    <pageSetUpPr fitToPage="1"/>
  </sheetPr>
  <dimension ref="A1:R44"/>
  <sheetViews>
    <sheetView view="pageBreakPreview" zoomScaleSheetLayoutView="100" workbookViewId="0" topLeftCell="A16">
      <selection activeCell="A44" sqref="A44"/>
    </sheetView>
  </sheetViews>
  <sheetFormatPr defaultColWidth="9.00390625" defaultRowHeight="12.75"/>
  <cols>
    <col min="1" max="1" width="45.375" style="1051" customWidth="1"/>
    <col min="2" max="2" width="10.875" style="1051" customWidth="1"/>
    <col min="3" max="3" width="9.125" style="1051" customWidth="1"/>
    <col min="4" max="18" width="8.75390625" style="1051" customWidth="1"/>
    <col min="19" max="24" width="5.75390625" style="1051" bestFit="1" customWidth="1"/>
    <col min="25" max="16384" width="9.125" style="1051" customWidth="1"/>
  </cols>
  <sheetData>
    <row r="1" spans="1:18" ht="39.75" customHeight="1">
      <c r="A1" s="1743" t="s">
        <v>1066</v>
      </c>
      <c r="B1" s="1743"/>
      <c r="C1" s="1743"/>
      <c r="D1" s="1743"/>
      <c r="E1" s="1311"/>
      <c r="F1" s="1311"/>
      <c r="G1" s="1311"/>
      <c r="H1" s="1311"/>
      <c r="I1" s="1311"/>
      <c r="J1" s="1311"/>
      <c r="K1" s="1311"/>
      <c r="L1" s="1311"/>
      <c r="M1" s="1311"/>
      <c r="N1" s="1311"/>
      <c r="O1" s="1311"/>
      <c r="P1" s="1311"/>
      <c r="Q1" s="1311"/>
      <c r="R1" s="1311"/>
    </row>
    <row r="2" spans="1:18" s="1310" customFormat="1" ht="9" customHeight="1">
      <c r="A2" s="1312"/>
      <c r="B2" s="1312"/>
      <c r="C2" s="1313"/>
      <c r="D2" s="1314"/>
      <c r="E2" s="1314"/>
      <c r="F2" s="1314"/>
      <c r="G2" s="1314"/>
      <c r="H2" s="1314"/>
      <c r="I2" s="1314"/>
      <c r="J2" s="1314"/>
      <c r="K2" s="1314"/>
      <c r="L2" s="1314"/>
      <c r="M2" s="1314"/>
      <c r="N2" s="1314"/>
      <c r="O2" s="1314"/>
      <c r="P2" s="1314"/>
      <c r="Q2" s="1314"/>
      <c r="R2" s="1314"/>
    </row>
    <row r="3" spans="1:18" ht="12" customHeight="1">
      <c r="A3" s="1744" t="s">
        <v>1443</v>
      </c>
      <c r="B3" s="1745"/>
      <c r="C3" s="1750" t="s">
        <v>610</v>
      </c>
      <c r="D3" s="1751"/>
      <c r="E3" s="1751"/>
      <c r="F3" s="1751"/>
      <c r="G3" s="1751"/>
      <c r="H3" s="1751"/>
      <c r="I3" s="1751"/>
      <c r="J3" s="1751"/>
      <c r="K3" s="1751"/>
      <c r="L3" s="1751"/>
      <c r="M3" s="1751"/>
      <c r="N3" s="1751"/>
      <c r="O3" s="1751"/>
      <c r="P3" s="1751"/>
      <c r="Q3" s="1751"/>
      <c r="R3" s="1752"/>
    </row>
    <row r="4" spans="1:18" ht="12" customHeight="1">
      <c r="A4" s="1746"/>
      <c r="B4" s="1747"/>
      <c r="C4" s="1753" t="s">
        <v>824</v>
      </c>
      <c r="D4" s="1744" t="s">
        <v>126</v>
      </c>
      <c r="E4" s="1755"/>
      <c r="F4" s="1745"/>
      <c r="G4" s="1744" t="s">
        <v>1079</v>
      </c>
      <c r="H4" s="1755"/>
      <c r="I4" s="1755"/>
      <c r="J4" s="1755"/>
      <c r="K4" s="1755"/>
      <c r="L4" s="1755"/>
      <c r="M4" s="1755"/>
      <c r="N4" s="1755"/>
      <c r="O4" s="1745"/>
      <c r="P4" s="1744" t="s">
        <v>1357</v>
      </c>
      <c r="Q4" s="1755"/>
      <c r="R4" s="1745"/>
    </row>
    <row r="5" spans="1:18" ht="12" customHeight="1">
      <c r="A5" s="1746"/>
      <c r="B5" s="1747"/>
      <c r="C5" s="1753"/>
      <c r="D5" s="1756" t="s">
        <v>1170</v>
      </c>
      <c r="E5" s="1756" t="s">
        <v>1172</v>
      </c>
      <c r="F5" s="1756" t="s">
        <v>566</v>
      </c>
      <c r="G5" s="1744" t="s">
        <v>837</v>
      </c>
      <c r="H5" s="1755"/>
      <c r="I5" s="1745"/>
      <c r="J5" s="1744" t="s">
        <v>838</v>
      </c>
      <c r="K5" s="1755"/>
      <c r="L5" s="1745"/>
      <c r="M5" s="1744" t="s">
        <v>839</v>
      </c>
      <c r="N5" s="1755"/>
      <c r="O5" s="1745"/>
      <c r="P5" s="1756" t="s">
        <v>1170</v>
      </c>
      <c r="Q5" s="1756" t="s">
        <v>1172</v>
      </c>
      <c r="R5" s="1756" t="s">
        <v>566</v>
      </c>
    </row>
    <row r="6" spans="1:18" ht="25.5">
      <c r="A6" s="1748"/>
      <c r="B6" s="1749"/>
      <c r="C6" s="1754"/>
      <c r="D6" s="1754"/>
      <c r="E6" s="1754"/>
      <c r="F6" s="1754"/>
      <c r="G6" s="1052" t="s">
        <v>1170</v>
      </c>
      <c r="H6" s="1052" t="s">
        <v>1172</v>
      </c>
      <c r="I6" s="1052" t="s">
        <v>566</v>
      </c>
      <c r="J6" s="1052" t="s">
        <v>1170</v>
      </c>
      <c r="K6" s="1052" t="s">
        <v>1172</v>
      </c>
      <c r="L6" s="1052" t="s">
        <v>566</v>
      </c>
      <c r="M6" s="1052" t="s">
        <v>1170</v>
      </c>
      <c r="N6" s="1052" t="s">
        <v>1172</v>
      </c>
      <c r="O6" s="1052" t="s">
        <v>566</v>
      </c>
      <c r="P6" s="1754"/>
      <c r="Q6" s="1754"/>
      <c r="R6" s="1754"/>
    </row>
    <row r="7" spans="1:18" ht="12.75">
      <c r="A7" s="1757" t="s">
        <v>840</v>
      </c>
      <c r="B7" s="1053" t="s">
        <v>1389</v>
      </c>
      <c r="C7" s="1054">
        <v>2321789</v>
      </c>
      <c r="D7" s="1054">
        <v>777099</v>
      </c>
      <c r="E7" s="1054">
        <v>22121</v>
      </c>
      <c r="F7" s="1054">
        <v>4228</v>
      </c>
      <c r="G7" s="1054">
        <v>275271</v>
      </c>
      <c r="H7" s="1054">
        <v>2651</v>
      </c>
      <c r="I7" s="1054">
        <v>215</v>
      </c>
      <c r="J7" s="1054">
        <v>916788</v>
      </c>
      <c r="K7" s="1054">
        <v>14090</v>
      </c>
      <c r="L7" s="1054">
        <v>529</v>
      </c>
      <c r="M7" s="1054">
        <v>280325</v>
      </c>
      <c r="N7" s="1054">
        <v>19105</v>
      </c>
      <c r="O7" s="1054">
        <v>9362</v>
      </c>
      <c r="P7" s="1054">
        <v>4</v>
      </c>
      <c r="Q7" s="1054">
        <v>1</v>
      </c>
      <c r="R7" s="1054">
        <v>0</v>
      </c>
    </row>
    <row r="8" spans="1:18" ht="12.75">
      <c r="A8" s="1758"/>
      <c r="B8" s="1053" t="s">
        <v>826</v>
      </c>
      <c r="C8" s="1054">
        <v>18029265</v>
      </c>
      <c r="D8" s="1054">
        <v>1378860</v>
      </c>
      <c r="E8" s="1054">
        <v>975743</v>
      </c>
      <c r="F8" s="1054">
        <v>131921</v>
      </c>
      <c r="G8" s="1054">
        <v>811970</v>
      </c>
      <c r="H8" s="1054">
        <v>748808</v>
      </c>
      <c r="I8" s="1054">
        <v>98639</v>
      </c>
      <c r="J8" s="1054">
        <v>3760761</v>
      </c>
      <c r="K8" s="1054">
        <v>3255978</v>
      </c>
      <c r="L8" s="1054">
        <v>308642</v>
      </c>
      <c r="M8" s="1054">
        <v>3587693</v>
      </c>
      <c r="N8" s="1054">
        <v>2801017</v>
      </c>
      <c r="O8" s="1054">
        <v>161531</v>
      </c>
      <c r="P8" s="1054">
        <v>5746</v>
      </c>
      <c r="Q8" s="1054">
        <v>1956</v>
      </c>
      <c r="R8" s="1054">
        <v>0</v>
      </c>
    </row>
    <row r="9" spans="1:18" ht="12.75">
      <c r="A9" s="1697" t="s">
        <v>827</v>
      </c>
      <c r="B9" s="1053" t="s">
        <v>1389</v>
      </c>
      <c r="C9" s="1055">
        <v>56767</v>
      </c>
      <c r="D9" s="1055">
        <v>15166</v>
      </c>
      <c r="E9" s="1055">
        <v>3262</v>
      </c>
      <c r="F9" s="1055">
        <v>1364</v>
      </c>
      <c r="G9" s="1055">
        <v>6532</v>
      </c>
      <c r="H9" s="1055">
        <v>2070</v>
      </c>
      <c r="I9" s="1055">
        <v>159</v>
      </c>
      <c r="J9" s="1055">
        <v>14110</v>
      </c>
      <c r="K9" s="1055">
        <v>8696</v>
      </c>
      <c r="L9" s="1055">
        <v>327</v>
      </c>
      <c r="M9" s="1055">
        <v>2753</v>
      </c>
      <c r="N9" s="1055">
        <v>2201</v>
      </c>
      <c r="O9" s="1055">
        <v>123</v>
      </c>
      <c r="P9" s="1055">
        <v>3</v>
      </c>
      <c r="Q9" s="1055">
        <v>1</v>
      </c>
      <c r="R9" s="1055">
        <v>0</v>
      </c>
    </row>
    <row r="10" spans="1:18" ht="12.75">
      <c r="A10" s="1698"/>
      <c r="B10" s="1053" t="s">
        <v>826</v>
      </c>
      <c r="C10" s="1055">
        <v>11101431</v>
      </c>
      <c r="D10" s="1055">
        <v>887904</v>
      </c>
      <c r="E10" s="1055">
        <v>938159</v>
      </c>
      <c r="F10" s="1055">
        <v>129595</v>
      </c>
      <c r="G10" s="1055">
        <v>679148</v>
      </c>
      <c r="H10" s="1055">
        <v>712024</v>
      </c>
      <c r="I10" s="1055">
        <v>97410</v>
      </c>
      <c r="J10" s="1055">
        <v>1616680</v>
      </c>
      <c r="K10" s="1055">
        <v>3074926</v>
      </c>
      <c r="L10" s="1055">
        <v>304774</v>
      </c>
      <c r="M10" s="1055">
        <v>493820</v>
      </c>
      <c r="N10" s="1055">
        <v>2022733</v>
      </c>
      <c r="O10" s="1055">
        <v>136556</v>
      </c>
      <c r="P10" s="1055">
        <v>5746</v>
      </c>
      <c r="Q10" s="1055">
        <v>1956</v>
      </c>
      <c r="R10" s="1055">
        <v>0</v>
      </c>
    </row>
    <row r="11" spans="1:18" ht="12.75">
      <c r="A11" s="1693" t="s">
        <v>1049</v>
      </c>
      <c r="B11" s="1053" t="s">
        <v>1389</v>
      </c>
      <c r="C11" s="1055">
        <v>2986</v>
      </c>
      <c r="D11" s="1055">
        <v>562</v>
      </c>
      <c r="E11" s="1055">
        <v>74</v>
      </c>
      <c r="F11" s="1055">
        <v>26</v>
      </c>
      <c r="G11" s="1055">
        <v>554</v>
      </c>
      <c r="H11" s="1055">
        <v>80</v>
      </c>
      <c r="I11" s="1055">
        <v>2</v>
      </c>
      <c r="J11" s="1055">
        <v>1201</v>
      </c>
      <c r="K11" s="1055">
        <v>307</v>
      </c>
      <c r="L11" s="1055">
        <v>8</v>
      </c>
      <c r="M11" s="1055">
        <v>123</v>
      </c>
      <c r="N11" s="1055">
        <v>47</v>
      </c>
      <c r="O11" s="1055">
        <v>2</v>
      </c>
      <c r="P11" s="1055">
        <v>0</v>
      </c>
      <c r="Q11" s="1055">
        <v>0</v>
      </c>
      <c r="R11" s="1055">
        <v>0</v>
      </c>
    </row>
    <row r="12" spans="1:18" ht="12.75">
      <c r="A12" s="1694"/>
      <c r="B12" s="1053" t="s">
        <v>826</v>
      </c>
      <c r="C12" s="1055">
        <v>445575</v>
      </c>
      <c r="D12" s="1055">
        <v>24409</v>
      </c>
      <c r="E12" s="1055">
        <v>4920</v>
      </c>
      <c r="F12" s="1055">
        <v>1950</v>
      </c>
      <c r="G12" s="1055">
        <v>65027</v>
      </c>
      <c r="H12" s="1055">
        <v>23957</v>
      </c>
      <c r="I12" s="1055">
        <v>820</v>
      </c>
      <c r="J12" s="1055">
        <v>152130</v>
      </c>
      <c r="K12" s="1055">
        <v>92159</v>
      </c>
      <c r="L12" s="1055">
        <v>6585</v>
      </c>
      <c r="M12" s="1055">
        <v>47953</v>
      </c>
      <c r="N12" s="1055">
        <v>25105</v>
      </c>
      <c r="O12" s="1055">
        <v>560</v>
      </c>
      <c r="P12" s="1055">
        <v>0</v>
      </c>
      <c r="Q12" s="1055">
        <v>0</v>
      </c>
      <c r="R12" s="1055">
        <v>0</v>
      </c>
    </row>
    <row r="13" spans="1:18" ht="12.75">
      <c r="A13" s="1693" t="s">
        <v>828</v>
      </c>
      <c r="B13" s="1053" t="s">
        <v>1389</v>
      </c>
      <c r="C13" s="1055">
        <v>187</v>
      </c>
      <c r="D13" s="1055">
        <v>52</v>
      </c>
      <c r="E13" s="1055">
        <v>14</v>
      </c>
      <c r="F13" s="1055">
        <v>21</v>
      </c>
      <c r="G13" s="1055">
        <v>19</v>
      </c>
      <c r="H13" s="1055">
        <v>8</v>
      </c>
      <c r="I13" s="1055">
        <v>0</v>
      </c>
      <c r="J13" s="1055">
        <v>35</v>
      </c>
      <c r="K13" s="1055">
        <v>24</v>
      </c>
      <c r="L13" s="1055">
        <v>4</v>
      </c>
      <c r="M13" s="1055">
        <v>7</v>
      </c>
      <c r="N13" s="1055">
        <v>2</v>
      </c>
      <c r="O13" s="1055">
        <v>1</v>
      </c>
      <c r="P13" s="1055">
        <v>0</v>
      </c>
      <c r="Q13" s="1055">
        <v>0</v>
      </c>
      <c r="R13" s="1055">
        <v>0</v>
      </c>
    </row>
    <row r="14" spans="1:18" ht="12.75">
      <c r="A14" s="1694"/>
      <c r="B14" s="1053" t="s">
        <v>826</v>
      </c>
      <c r="C14" s="1055">
        <v>115261</v>
      </c>
      <c r="D14" s="1055">
        <v>15126</v>
      </c>
      <c r="E14" s="1055">
        <v>18968</v>
      </c>
      <c r="F14" s="1055">
        <v>2290</v>
      </c>
      <c r="G14" s="1055">
        <v>15023</v>
      </c>
      <c r="H14" s="1055">
        <v>8625</v>
      </c>
      <c r="I14" s="1055">
        <v>0</v>
      </c>
      <c r="J14" s="1055">
        <v>16299</v>
      </c>
      <c r="K14" s="1055">
        <v>30083</v>
      </c>
      <c r="L14" s="1055">
        <v>1956</v>
      </c>
      <c r="M14" s="1055">
        <v>5888</v>
      </c>
      <c r="N14" s="1055">
        <v>631</v>
      </c>
      <c r="O14" s="1055">
        <v>372</v>
      </c>
      <c r="P14" s="1055">
        <v>0</v>
      </c>
      <c r="Q14" s="1055">
        <v>0</v>
      </c>
      <c r="R14" s="1055">
        <v>0</v>
      </c>
    </row>
    <row r="15" spans="1:18" ht="12.75">
      <c r="A15" s="1693" t="s">
        <v>1057</v>
      </c>
      <c r="B15" s="1053" t="s">
        <v>1389</v>
      </c>
      <c r="C15" s="1055">
        <v>10215</v>
      </c>
      <c r="D15" s="1055">
        <v>2561</v>
      </c>
      <c r="E15" s="1055">
        <v>585</v>
      </c>
      <c r="F15" s="1055">
        <v>227</v>
      </c>
      <c r="G15" s="1055">
        <v>1088</v>
      </c>
      <c r="H15" s="1055">
        <v>542</v>
      </c>
      <c r="I15" s="1055">
        <v>52</v>
      </c>
      <c r="J15" s="1055">
        <v>2558</v>
      </c>
      <c r="K15" s="1055">
        <v>1651</v>
      </c>
      <c r="L15" s="1055">
        <v>60</v>
      </c>
      <c r="M15" s="1055">
        <v>445</v>
      </c>
      <c r="N15" s="1055">
        <v>426</v>
      </c>
      <c r="O15" s="1055">
        <v>20</v>
      </c>
      <c r="P15" s="1055">
        <v>0</v>
      </c>
      <c r="Q15" s="1055">
        <v>0</v>
      </c>
      <c r="R15" s="1055">
        <v>0</v>
      </c>
    </row>
    <row r="16" spans="1:18" ht="12.75">
      <c r="A16" s="1694"/>
      <c r="B16" s="1053" t="s">
        <v>826</v>
      </c>
      <c r="C16" s="1055">
        <v>2907324</v>
      </c>
      <c r="D16" s="1055">
        <v>264227</v>
      </c>
      <c r="E16" s="1055">
        <v>254241</v>
      </c>
      <c r="F16" s="1055">
        <v>50474</v>
      </c>
      <c r="G16" s="1055">
        <v>189042</v>
      </c>
      <c r="H16" s="1055">
        <v>203090</v>
      </c>
      <c r="I16" s="1055">
        <v>35632</v>
      </c>
      <c r="J16" s="1055">
        <v>452230</v>
      </c>
      <c r="K16" s="1055">
        <v>803515</v>
      </c>
      <c r="L16" s="1055">
        <v>125348</v>
      </c>
      <c r="M16" s="1055">
        <v>112630</v>
      </c>
      <c r="N16" s="1055">
        <v>371915</v>
      </c>
      <c r="O16" s="1055">
        <v>44980</v>
      </c>
      <c r="P16" s="1055">
        <v>0</v>
      </c>
      <c r="Q16" s="1055">
        <v>0</v>
      </c>
      <c r="R16" s="1055">
        <v>0</v>
      </c>
    </row>
    <row r="17" spans="1:18" ht="12.75">
      <c r="A17" s="1693" t="s">
        <v>1058</v>
      </c>
      <c r="B17" s="1053" t="s">
        <v>1389</v>
      </c>
      <c r="C17" s="1055">
        <v>205</v>
      </c>
      <c r="D17" s="1055">
        <v>49</v>
      </c>
      <c r="E17" s="1055">
        <v>15</v>
      </c>
      <c r="F17" s="1055">
        <v>4</v>
      </c>
      <c r="G17" s="1055">
        <v>17</v>
      </c>
      <c r="H17" s="1055">
        <v>3</v>
      </c>
      <c r="I17" s="1055">
        <v>0</v>
      </c>
      <c r="J17" s="1055">
        <v>56</v>
      </c>
      <c r="K17" s="1055">
        <v>31</v>
      </c>
      <c r="L17" s="1055">
        <v>1</v>
      </c>
      <c r="M17" s="1055">
        <v>13</v>
      </c>
      <c r="N17" s="1055">
        <v>15</v>
      </c>
      <c r="O17" s="1055">
        <v>1</v>
      </c>
      <c r="P17" s="1055">
        <v>0</v>
      </c>
      <c r="Q17" s="1055">
        <v>0</v>
      </c>
      <c r="R17" s="1055">
        <v>0</v>
      </c>
    </row>
    <row r="18" spans="1:18" ht="12.75">
      <c r="A18" s="1694"/>
      <c r="B18" s="1053" t="s">
        <v>826</v>
      </c>
      <c r="C18" s="1055">
        <v>355406</v>
      </c>
      <c r="D18" s="1055">
        <v>35520</v>
      </c>
      <c r="E18" s="1055">
        <v>22046</v>
      </c>
      <c r="F18" s="1055">
        <v>2156</v>
      </c>
      <c r="G18" s="1055">
        <v>983</v>
      </c>
      <c r="H18" s="1055">
        <v>17827</v>
      </c>
      <c r="I18" s="1055">
        <v>0</v>
      </c>
      <c r="J18" s="1055">
        <v>27707</v>
      </c>
      <c r="K18" s="1055">
        <v>33134</v>
      </c>
      <c r="L18" s="1055">
        <v>497</v>
      </c>
      <c r="M18" s="1055">
        <v>6187</v>
      </c>
      <c r="N18" s="1055">
        <v>197437</v>
      </c>
      <c r="O18" s="1055">
        <v>11912</v>
      </c>
      <c r="P18" s="1055">
        <v>0</v>
      </c>
      <c r="Q18" s="1055">
        <v>0</v>
      </c>
      <c r="R18" s="1055">
        <v>0</v>
      </c>
    </row>
    <row r="19" spans="1:18" ht="12.75">
      <c r="A19" s="1693" t="s">
        <v>829</v>
      </c>
      <c r="B19" s="1053" t="s">
        <v>1389</v>
      </c>
      <c r="C19" s="1055">
        <v>3035</v>
      </c>
      <c r="D19" s="1055">
        <v>771</v>
      </c>
      <c r="E19" s="1055">
        <v>188</v>
      </c>
      <c r="F19" s="1055">
        <v>59</v>
      </c>
      <c r="G19" s="1055">
        <v>370</v>
      </c>
      <c r="H19" s="1055">
        <v>146</v>
      </c>
      <c r="I19" s="1055">
        <v>1</v>
      </c>
      <c r="J19" s="1055">
        <v>665</v>
      </c>
      <c r="K19" s="1055">
        <v>581</v>
      </c>
      <c r="L19" s="1055">
        <v>22</v>
      </c>
      <c r="M19" s="1055">
        <v>118</v>
      </c>
      <c r="N19" s="1055">
        <v>109</v>
      </c>
      <c r="O19" s="1055">
        <v>5</v>
      </c>
      <c r="P19" s="1055">
        <v>0</v>
      </c>
      <c r="Q19" s="1055">
        <v>0</v>
      </c>
      <c r="R19" s="1055">
        <v>0</v>
      </c>
    </row>
    <row r="20" spans="1:18" ht="12.75">
      <c r="A20" s="1694"/>
      <c r="B20" s="1053" t="s">
        <v>826</v>
      </c>
      <c r="C20" s="1055">
        <v>842552</v>
      </c>
      <c r="D20" s="1055">
        <v>36737</v>
      </c>
      <c r="E20" s="1055">
        <v>66250</v>
      </c>
      <c r="F20" s="1055">
        <v>2409</v>
      </c>
      <c r="G20" s="1055">
        <v>46984</v>
      </c>
      <c r="H20" s="1055">
        <v>51933</v>
      </c>
      <c r="I20" s="1055">
        <v>99</v>
      </c>
      <c r="J20" s="1055">
        <v>127134</v>
      </c>
      <c r="K20" s="1055">
        <v>335396</v>
      </c>
      <c r="L20" s="1055">
        <v>14461</v>
      </c>
      <c r="M20" s="1055">
        <v>16994</v>
      </c>
      <c r="N20" s="1055">
        <v>112946</v>
      </c>
      <c r="O20" s="1055">
        <v>31209</v>
      </c>
      <c r="P20" s="1055">
        <v>0</v>
      </c>
      <c r="Q20" s="1055">
        <v>0</v>
      </c>
      <c r="R20" s="1055">
        <v>0</v>
      </c>
    </row>
    <row r="21" spans="1:18" ht="12.75" customHeight="1">
      <c r="A21" s="1693" t="s">
        <v>1059</v>
      </c>
      <c r="B21" s="1053" t="s">
        <v>1389</v>
      </c>
      <c r="C21" s="1055">
        <v>29236</v>
      </c>
      <c r="D21" s="1055">
        <v>8546</v>
      </c>
      <c r="E21" s="1055">
        <v>1794</v>
      </c>
      <c r="F21" s="1055">
        <v>748</v>
      </c>
      <c r="G21" s="1055">
        <v>3733</v>
      </c>
      <c r="H21" s="1055">
        <v>999</v>
      </c>
      <c r="I21" s="1055">
        <v>79</v>
      </c>
      <c r="J21" s="1055">
        <v>6657</v>
      </c>
      <c r="K21" s="1055">
        <v>4167</v>
      </c>
      <c r="L21" s="1055">
        <v>148</v>
      </c>
      <c r="M21" s="1055">
        <v>1386</v>
      </c>
      <c r="N21" s="1055">
        <v>933</v>
      </c>
      <c r="O21" s="1055">
        <v>46</v>
      </c>
      <c r="P21" s="1055">
        <v>0</v>
      </c>
      <c r="Q21" s="1055">
        <v>0</v>
      </c>
      <c r="R21" s="1055">
        <v>0</v>
      </c>
    </row>
    <row r="22" spans="1:18" ht="12.75">
      <c r="A22" s="1694"/>
      <c r="B22" s="1053" t="s">
        <v>826</v>
      </c>
      <c r="C22" s="1055">
        <v>4153173</v>
      </c>
      <c r="D22" s="1055">
        <v>432721</v>
      </c>
      <c r="E22" s="1055">
        <v>485654</v>
      </c>
      <c r="F22" s="1055">
        <v>50948</v>
      </c>
      <c r="G22" s="1055">
        <v>305519</v>
      </c>
      <c r="H22" s="1055">
        <v>283105</v>
      </c>
      <c r="I22" s="1055">
        <v>45965</v>
      </c>
      <c r="J22" s="1055">
        <v>597503</v>
      </c>
      <c r="K22" s="1055">
        <v>1048145</v>
      </c>
      <c r="L22" s="1055">
        <v>92131</v>
      </c>
      <c r="M22" s="1055">
        <v>204441</v>
      </c>
      <c r="N22" s="1055">
        <v>585242</v>
      </c>
      <c r="O22" s="1055">
        <v>21799</v>
      </c>
      <c r="P22" s="1055">
        <v>0</v>
      </c>
      <c r="Q22" s="1055">
        <v>0</v>
      </c>
      <c r="R22" s="1055">
        <v>0</v>
      </c>
    </row>
    <row r="23" spans="1:18" ht="12.75">
      <c r="A23" s="1693" t="s">
        <v>830</v>
      </c>
      <c r="B23" s="1053" t="s">
        <v>1389</v>
      </c>
      <c r="C23" s="1055">
        <v>2225</v>
      </c>
      <c r="D23" s="1055">
        <v>430</v>
      </c>
      <c r="E23" s="1055">
        <v>103</v>
      </c>
      <c r="F23" s="1055">
        <v>67</v>
      </c>
      <c r="G23" s="1055">
        <v>124</v>
      </c>
      <c r="H23" s="1055">
        <v>71</v>
      </c>
      <c r="I23" s="1055">
        <v>1</v>
      </c>
      <c r="J23" s="1055">
        <v>554</v>
      </c>
      <c r="K23" s="1055">
        <v>467</v>
      </c>
      <c r="L23" s="1055">
        <v>21</v>
      </c>
      <c r="M23" s="1055">
        <v>134</v>
      </c>
      <c r="N23" s="1055">
        <v>236</v>
      </c>
      <c r="O23" s="1055">
        <v>17</v>
      </c>
      <c r="P23" s="1055">
        <v>0</v>
      </c>
      <c r="Q23" s="1055">
        <v>0</v>
      </c>
      <c r="R23" s="1055">
        <v>0</v>
      </c>
    </row>
    <row r="24" spans="1:18" ht="12.75">
      <c r="A24" s="1694"/>
      <c r="B24" s="1053" t="s">
        <v>826</v>
      </c>
      <c r="C24" s="1055">
        <v>799789</v>
      </c>
      <c r="D24" s="1055">
        <v>10908</v>
      </c>
      <c r="E24" s="1055">
        <v>4936</v>
      </c>
      <c r="F24" s="1055">
        <v>1286</v>
      </c>
      <c r="G24" s="1055">
        <v>9191</v>
      </c>
      <c r="H24" s="1055">
        <v>19650</v>
      </c>
      <c r="I24" s="1055">
        <v>3316</v>
      </c>
      <c r="J24" s="1055">
        <v>51180</v>
      </c>
      <c r="K24" s="1055">
        <v>231007</v>
      </c>
      <c r="L24" s="1055">
        <v>27744</v>
      </c>
      <c r="M24" s="1055">
        <v>34432</v>
      </c>
      <c r="N24" s="1055">
        <v>384389</v>
      </c>
      <c r="O24" s="1055">
        <v>21750</v>
      </c>
      <c r="P24" s="1055">
        <v>0</v>
      </c>
      <c r="Q24" s="1055">
        <v>0</v>
      </c>
      <c r="R24" s="1055">
        <v>0</v>
      </c>
    </row>
    <row r="25" spans="1:18" ht="12.75">
      <c r="A25" s="1693" t="s">
        <v>831</v>
      </c>
      <c r="B25" s="1053" t="s">
        <v>1389</v>
      </c>
      <c r="C25" s="1055">
        <v>3057</v>
      </c>
      <c r="D25" s="1055">
        <v>675</v>
      </c>
      <c r="E25" s="1055">
        <v>156</v>
      </c>
      <c r="F25" s="1055">
        <v>67</v>
      </c>
      <c r="G25" s="1055">
        <v>274</v>
      </c>
      <c r="H25" s="1055">
        <v>95</v>
      </c>
      <c r="I25" s="1055">
        <v>4</v>
      </c>
      <c r="J25" s="1055">
        <v>941</v>
      </c>
      <c r="K25" s="1055">
        <v>620</v>
      </c>
      <c r="L25" s="1055">
        <v>15</v>
      </c>
      <c r="M25" s="1055">
        <v>134</v>
      </c>
      <c r="N25" s="1055">
        <v>75</v>
      </c>
      <c r="O25" s="1055">
        <v>1</v>
      </c>
      <c r="P25" s="1055">
        <v>0</v>
      </c>
      <c r="Q25" s="1055">
        <v>0</v>
      </c>
      <c r="R25" s="1055">
        <v>0</v>
      </c>
    </row>
    <row r="26" spans="1:18" ht="12.75">
      <c r="A26" s="1694"/>
      <c r="B26" s="1053" t="s">
        <v>826</v>
      </c>
      <c r="C26" s="1055">
        <v>419873</v>
      </c>
      <c r="D26" s="1055">
        <v>26078</v>
      </c>
      <c r="E26" s="1055">
        <v>22857</v>
      </c>
      <c r="F26" s="1055">
        <v>13942</v>
      </c>
      <c r="G26" s="1055">
        <v>15978</v>
      </c>
      <c r="H26" s="1055">
        <v>19481</v>
      </c>
      <c r="I26" s="1055">
        <v>3887</v>
      </c>
      <c r="J26" s="1055">
        <v>71127</v>
      </c>
      <c r="K26" s="1055">
        <v>166879</v>
      </c>
      <c r="L26" s="1055">
        <v>13587</v>
      </c>
      <c r="M26" s="1055">
        <v>21598</v>
      </c>
      <c r="N26" s="1055">
        <v>43998</v>
      </c>
      <c r="O26" s="1055">
        <v>461</v>
      </c>
      <c r="P26" s="1055">
        <v>0</v>
      </c>
      <c r="Q26" s="1055">
        <v>0</v>
      </c>
      <c r="R26" s="1055">
        <v>0</v>
      </c>
    </row>
    <row r="27" spans="1:18" ht="12.75">
      <c r="A27" s="1693" t="s">
        <v>832</v>
      </c>
      <c r="B27" s="1053" t="s">
        <v>1389</v>
      </c>
      <c r="C27" s="1055">
        <v>1873</v>
      </c>
      <c r="D27" s="1055">
        <v>454</v>
      </c>
      <c r="E27" s="1055">
        <v>146</v>
      </c>
      <c r="F27" s="1055">
        <v>65</v>
      </c>
      <c r="G27" s="1055">
        <v>152</v>
      </c>
      <c r="H27" s="1055">
        <v>62</v>
      </c>
      <c r="I27" s="1055">
        <v>9</v>
      </c>
      <c r="J27" s="1055">
        <v>480</v>
      </c>
      <c r="K27" s="1055">
        <v>253</v>
      </c>
      <c r="L27" s="1055">
        <v>16</v>
      </c>
      <c r="M27" s="1055">
        <v>107</v>
      </c>
      <c r="N27" s="1055">
        <v>122</v>
      </c>
      <c r="O27" s="1055">
        <v>4</v>
      </c>
      <c r="P27" s="1055">
        <v>3</v>
      </c>
      <c r="Q27" s="1055">
        <v>0</v>
      </c>
      <c r="R27" s="1055">
        <v>0</v>
      </c>
    </row>
    <row r="28" spans="1:18" ht="12.75">
      <c r="A28" s="1694"/>
      <c r="B28" s="1053" t="s">
        <v>826</v>
      </c>
      <c r="C28" s="1055">
        <v>575779</v>
      </c>
      <c r="D28" s="1055">
        <v>16335</v>
      </c>
      <c r="E28" s="1055">
        <v>20309</v>
      </c>
      <c r="F28" s="1055">
        <v>2494</v>
      </c>
      <c r="G28" s="1055">
        <v>20380</v>
      </c>
      <c r="H28" s="1055">
        <v>66433</v>
      </c>
      <c r="I28" s="1055">
        <v>5339</v>
      </c>
      <c r="J28" s="1055">
        <v>57277</v>
      </c>
      <c r="K28" s="1055">
        <v>199587</v>
      </c>
      <c r="L28" s="1055">
        <v>6458</v>
      </c>
      <c r="M28" s="1055">
        <v>16019</v>
      </c>
      <c r="N28" s="1055">
        <v>159307</v>
      </c>
      <c r="O28" s="1055">
        <v>95</v>
      </c>
      <c r="P28" s="1055">
        <v>5746</v>
      </c>
      <c r="Q28" s="1055">
        <v>0</v>
      </c>
      <c r="R28" s="1055">
        <v>0</v>
      </c>
    </row>
    <row r="29" spans="1:18" ht="12.75">
      <c r="A29" s="1693" t="s">
        <v>833</v>
      </c>
      <c r="B29" s="1053" t="s">
        <v>1389</v>
      </c>
      <c r="C29" s="1055">
        <v>191</v>
      </c>
      <c r="D29" s="1055">
        <v>87</v>
      </c>
      <c r="E29" s="1055">
        <v>15</v>
      </c>
      <c r="F29" s="1055">
        <v>4</v>
      </c>
      <c r="G29" s="1055">
        <v>6</v>
      </c>
      <c r="H29" s="1055">
        <v>1</v>
      </c>
      <c r="I29" s="1055">
        <v>1</v>
      </c>
      <c r="J29" s="1055">
        <v>51</v>
      </c>
      <c r="K29" s="1055">
        <v>10</v>
      </c>
      <c r="L29" s="1055">
        <v>2</v>
      </c>
      <c r="M29" s="1055">
        <v>8</v>
      </c>
      <c r="N29" s="1055">
        <v>6</v>
      </c>
      <c r="O29" s="1055">
        <v>0</v>
      </c>
      <c r="P29" s="1055">
        <v>0</v>
      </c>
      <c r="Q29" s="1055">
        <v>0</v>
      </c>
      <c r="R29" s="1055">
        <v>0</v>
      </c>
    </row>
    <row r="30" spans="1:18" ht="12.75">
      <c r="A30" s="1694"/>
      <c r="B30" s="1053" t="s">
        <v>826</v>
      </c>
      <c r="C30" s="1055">
        <v>15179</v>
      </c>
      <c r="D30" s="1055">
        <v>493</v>
      </c>
      <c r="E30" s="1055">
        <v>71</v>
      </c>
      <c r="F30" s="1055">
        <v>1</v>
      </c>
      <c r="G30" s="1055">
        <v>366</v>
      </c>
      <c r="H30" s="1055">
        <v>49</v>
      </c>
      <c r="I30" s="1055">
        <v>22</v>
      </c>
      <c r="J30" s="1055">
        <v>10487</v>
      </c>
      <c r="K30" s="1055">
        <v>794</v>
      </c>
      <c r="L30" s="1055">
        <v>376</v>
      </c>
      <c r="M30" s="1055">
        <v>567</v>
      </c>
      <c r="N30" s="1055">
        <v>1953</v>
      </c>
      <c r="O30" s="1055">
        <v>0</v>
      </c>
      <c r="P30" s="1055">
        <v>0</v>
      </c>
      <c r="Q30" s="1055">
        <v>0</v>
      </c>
      <c r="R30" s="1055">
        <v>0</v>
      </c>
    </row>
    <row r="31" spans="1:18" ht="12.75">
      <c r="A31" s="1693" t="s">
        <v>1060</v>
      </c>
      <c r="B31" s="1053" t="s">
        <v>1389</v>
      </c>
      <c r="C31" s="1055">
        <v>1042</v>
      </c>
      <c r="D31" s="1055">
        <v>417</v>
      </c>
      <c r="E31" s="1055">
        <v>31</v>
      </c>
      <c r="F31" s="1055">
        <v>15</v>
      </c>
      <c r="G31" s="1055">
        <v>38</v>
      </c>
      <c r="H31" s="1055">
        <v>9</v>
      </c>
      <c r="I31" s="1055">
        <v>1</v>
      </c>
      <c r="J31" s="1055">
        <v>230</v>
      </c>
      <c r="K31" s="1055">
        <v>121</v>
      </c>
      <c r="L31" s="1055">
        <v>2</v>
      </c>
      <c r="M31" s="1055">
        <v>127</v>
      </c>
      <c r="N31" s="1055">
        <v>41</v>
      </c>
      <c r="O31" s="1055">
        <v>10</v>
      </c>
      <c r="P31" s="1055">
        <v>0</v>
      </c>
      <c r="Q31" s="1055">
        <v>0</v>
      </c>
      <c r="R31" s="1055">
        <v>0</v>
      </c>
    </row>
    <row r="32" spans="1:18" ht="12.75">
      <c r="A32" s="1694"/>
      <c r="B32" s="1053" t="s">
        <v>826</v>
      </c>
      <c r="C32" s="1055">
        <v>91469</v>
      </c>
      <c r="D32" s="1055">
        <v>1385</v>
      </c>
      <c r="E32" s="1055">
        <v>16459</v>
      </c>
      <c r="F32" s="1055">
        <v>1033</v>
      </c>
      <c r="G32" s="1055">
        <v>1596</v>
      </c>
      <c r="H32" s="1055">
        <v>821</v>
      </c>
      <c r="I32" s="1055">
        <v>531</v>
      </c>
      <c r="J32" s="1055">
        <v>6063</v>
      </c>
      <c r="K32" s="1055">
        <v>25520</v>
      </c>
      <c r="L32" s="1055">
        <v>333</v>
      </c>
      <c r="M32" s="1055">
        <v>4415</v>
      </c>
      <c r="N32" s="1055">
        <v>30641</v>
      </c>
      <c r="O32" s="1055">
        <v>2672</v>
      </c>
      <c r="P32" s="1055">
        <v>0</v>
      </c>
      <c r="Q32" s="1055">
        <v>0</v>
      </c>
      <c r="R32" s="1055">
        <v>0</v>
      </c>
    </row>
    <row r="33" spans="1:18" ht="12.75">
      <c r="A33" s="1693" t="s">
        <v>834</v>
      </c>
      <c r="B33" s="1053" t="s">
        <v>1389</v>
      </c>
      <c r="C33" s="1055">
        <v>2515</v>
      </c>
      <c r="D33" s="1055">
        <v>562</v>
      </c>
      <c r="E33" s="1055">
        <v>141</v>
      </c>
      <c r="F33" s="1055">
        <v>61</v>
      </c>
      <c r="G33" s="1055">
        <v>157</v>
      </c>
      <c r="H33" s="1055">
        <v>54</v>
      </c>
      <c r="I33" s="1055">
        <v>9</v>
      </c>
      <c r="J33" s="1055">
        <v>682</v>
      </c>
      <c r="K33" s="1055">
        <v>464</v>
      </c>
      <c r="L33" s="1055">
        <v>28</v>
      </c>
      <c r="M33" s="1055">
        <v>151</v>
      </c>
      <c r="N33" s="1055">
        <v>189</v>
      </c>
      <c r="O33" s="1055">
        <v>16</v>
      </c>
      <c r="P33" s="1055">
        <v>0</v>
      </c>
      <c r="Q33" s="1055">
        <v>1</v>
      </c>
      <c r="R33" s="1055">
        <v>0</v>
      </c>
    </row>
    <row r="34" spans="1:18" ht="12.75">
      <c r="A34" s="1694"/>
      <c r="B34" s="1053" t="s">
        <v>826</v>
      </c>
      <c r="C34" s="1055">
        <v>380051</v>
      </c>
      <c r="D34" s="1055">
        <v>23965</v>
      </c>
      <c r="E34" s="1055">
        <v>21448</v>
      </c>
      <c r="F34" s="1055">
        <v>612</v>
      </c>
      <c r="G34" s="1055">
        <v>9059</v>
      </c>
      <c r="H34" s="1055">
        <v>17053</v>
      </c>
      <c r="I34" s="1055">
        <v>1799</v>
      </c>
      <c r="J34" s="1055">
        <v>47543</v>
      </c>
      <c r="K34" s="1055">
        <v>108707</v>
      </c>
      <c r="L34" s="1055">
        <v>15298</v>
      </c>
      <c r="M34" s="1055">
        <v>22696</v>
      </c>
      <c r="N34" s="1055">
        <v>109169</v>
      </c>
      <c r="O34" s="1055">
        <v>746</v>
      </c>
      <c r="P34" s="1055">
        <v>0</v>
      </c>
      <c r="Q34" s="1055">
        <v>1956</v>
      </c>
      <c r="R34" s="1055">
        <v>0</v>
      </c>
    </row>
    <row r="35" spans="1:18" ht="12.75">
      <c r="A35" s="1697" t="s">
        <v>1061</v>
      </c>
      <c r="B35" s="1053" t="s">
        <v>1389</v>
      </c>
      <c r="C35" s="1055">
        <v>2265022</v>
      </c>
      <c r="D35" s="1055">
        <v>761933</v>
      </c>
      <c r="E35" s="1055">
        <v>18859</v>
      </c>
      <c r="F35" s="1055">
        <v>2864</v>
      </c>
      <c r="G35" s="1055">
        <v>268739</v>
      </c>
      <c r="H35" s="1055">
        <v>581</v>
      </c>
      <c r="I35" s="1055">
        <v>56</v>
      </c>
      <c r="J35" s="1055">
        <v>902678</v>
      </c>
      <c r="K35" s="1055">
        <v>5394</v>
      </c>
      <c r="L35" s="1055">
        <v>202</v>
      </c>
      <c r="M35" s="1055">
        <v>277572</v>
      </c>
      <c r="N35" s="1055">
        <v>16904</v>
      </c>
      <c r="O35" s="1055">
        <v>9239</v>
      </c>
      <c r="P35" s="1055">
        <v>1</v>
      </c>
      <c r="Q35" s="1055">
        <v>0</v>
      </c>
      <c r="R35" s="1055">
        <v>0</v>
      </c>
    </row>
    <row r="36" spans="1:18" ht="12.75">
      <c r="A36" s="1696"/>
      <c r="B36" s="1053" t="s">
        <v>826</v>
      </c>
      <c r="C36" s="1055">
        <v>6927834</v>
      </c>
      <c r="D36" s="1055">
        <v>490956</v>
      </c>
      <c r="E36" s="1055">
        <v>37584</v>
      </c>
      <c r="F36" s="1055">
        <v>2326</v>
      </c>
      <c r="G36" s="1055">
        <v>132822</v>
      </c>
      <c r="H36" s="1055">
        <v>36784</v>
      </c>
      <c r="I36" s="1055">
        <v>1229</v>
      </c>
      <c r="J36" s="1055">
        <v>2144081</v>
      </c>
      <c r="K36" s="1055">
        <v>181052</v>
      </c>
      <c r="L36" s="1055">
        <v>3868</v>
      </c>
      <c r="M36" s="1055">
        <v>3093873</v>
      </c>
      <c r="N36" s="1055">
        <v>778284</v>
      </c>
      <c r="O36" s="1055">
        <v>24975</v>
      </c>
      <c r="P36" s="1056">
        <v>0</v>
      </c>
      <c r="Q36" s="1055">
        <v>0</v>
      </c>
      <c r="R36" s="1055">
        <v>0</v>
      </c>
    </row>
    <row r="37" spans="1:18" ht="12.75">
      <c r="A37" s="1761" t="s">
        <v>841</v>
      </c>
      <c r="B37" s="1053" t="s">
        <v>1389</v>
      </c>
      <c r="C37" s="1057">
        <v>1361244</v>
      </c>
      <c r="D37" s="1057">
        <v>0</v>
      </c>
      <c r="E37" s="1057">
        <v>0</v>
      </c>
      <c r="F37" s="1057">
        <v>0</v>
      </c>
      <c r="G37" s="1057">
        <v>263237</v>
      </c>
      <c r="H37" s="1057">
        <v>105</v>
      </c>
      <c r="I37" s="1057">
        <v>46</v>
      </c>
      <c r="J37" s="1057">
        <v>863561</v>
      </c>
      <c r="K37" s="1057">
        <v>1363</v>
      </c>
      <c r="L37" s="1057">
        <v>92</v>
      </c>
      <c r="M37" s="1057">
        <v>228174</v>
      </c>
      <c r="N37" s="1057">
        <v>4521</v>
      </c>
      <c r="O37" s="1057">
        <v>145</v>
      </c>
      <c r="P37" s="1057">
        <v>0</v>
      </c>
      <c r="Q37" s="1057">
        <v>0</v>
      </c>
      <c r="R37" s="1057">
        <v>0</v>
      </c>
    </row>
    <row r="38" spans="1:18" ht="12.75">
      <c r="A38" s="1762"/>
      <c r="B38" s="1053" t="s">
        <v>826</v>
      </c>
      <c r="C38" s="1057">
        <v>3736920</v>
      </c>
      <c r="D38" s="1057">
        <v>0</v>
      </c>
      <c r="E38" s="1057">
        <v>0</v>
      </c>
      <c r="F38" s="1057">
        <v>0</v>
      </c>
      <c r="G38" s="1057">
        <v>28286</v>
      </c>
      <c r="H38" s="1057">
        <v>2549</v>
      </c>
      <c r="I38" s="1057">
        <v>440</v>
      </c>
      <c r="J38" s="1057">
        <v>1820091</v>
      </c>
      <c r="K38" s="1057">
        <v>21613</v>
      </c>
      <c r="L38" s="1057">
        <v>1945</v>
      </c>
      <c r="M38" s="1057">
        <v>1732613</v>
      </c>
      <c r="N38" s="1057">
        <v>123902</v>
      </c>
      <c r="O38" s="1057">
        <v>5481</v>
      </c>
      <c r="P38" s="1057">
        <v>0</v>
      </c>
      <c r="Q38" s="1057">
        <v>0</v>
      </c>
      <c r="R38" s="1057">
        <v>0</v>
      </c>
    </row>
    <row r="39" spans="1:18" ht="12.75">
      <c r="A39" s="1761" t="s">
        <v>842</v>
      </c>
      <c r="B39" s="1053" t="s">
        <v>1389</v>
      </c>
      <c r="C39" s="1057">
        <v>69555</v>
      </c>
      <c r="D39" s="1057">
        <v>0</v>
      </c>
      <c r="E39" s="1057">
        <v>0</v>
      </c>
      <c r="F39" s="1057">
        <v>0</v>
      </c>
      <c r="G39" s="1057">
        <v>21</v>
      </c>
      <c r="H39" s="1057">
        <v>64</v>
      </c>
      <c r="I39" s="1057">
        <v>2</v>
      </c>
      <c r="J39" s="1057">
        <v>2300</v>
      </c>
      <c r="K39" s="1057">
        <v>788</v>
      </c>
      <c r="L39" s="1057">
        <v>71</v>
      </c>
      <c r="M39" s="1057">
        <v>45385</v>
      </c>
      <c r="N39" s="1057">
        <v>11852</v>
      </c>
      <c r="O39" s="1057">
        <v>9072</v>
      </c>
      <c r="P39" s="1057">
        <v>0</v>
      </c>
      <c r="Q39" s="1057">
        <v>0</v>
      </c>
      <c r="R39" s="1057">
        <v>0</v>
      </c>
    </row>
    <row r="40" spans="1:18" ht="12.75">
      <c r="A40" s="1762"/>
      <c r="B40" s="1053" t="s">
        <v>826</v>
      </c>
      <c r="C40" s="1057">
        <v>1967250</v>
      </c>
      <c r="D40" s="1057">
        <v>0</v>
      </c>
      <c r="E40" s="1057">
        <v>0</v>
      </c>
      <c r="F40" s="1057">
        <v>0</v>
      </c>
      <c r="G40" s="1057">
        <v>1462</v>
      </c>
      <c r="H40" s="1057">
        <v>1941</v>
      </c>
      <c r="I40" s="1057">
        <v>11</v>
      </c>
      <c r="J40" s="1057">
        <v>33773</v>
      </c>
      <c r="K40" s="1057">
        <v>32168</v>
      </c>
      <c r="L40" s="1057">
        <v>801</v>
      </c>
      <c r="M40" s="1057">
        <v>1275606</v>
      </c>
      <c r="N40" s="1057">
        <v>602667</v>
      </c>
      <c r="O40" s="1057">
        <v>18821</v>
      </c>
      <c r="P40" s="1057">
        <v>0</v>
      </c>
      <c r="Q40" s="1057">
        <v>0</v>
      </c>
      <c r="R40" s="1057">
        <v>0</v>
      </c>
    </row>
    <row r="41" spans="1:18" ht="12.75">
      <c r="A41" s="1759" t="s">
        <v>843</v>
      </c>
      <c r="B41" s="1053" t="s">
        <v>1389</v>
      </c>
      <c r="C41" s="1057">
        <v>50566</v>
      </c>
      <c r="D41" s="1057">
        <v>0</v>
      </c>
      <c r="E41" s="1057">
        <v>0</v>
      </c>
      <c r="F41" s="1057">
        <v>0</v>
      </c>
      <c r="G41" s="1057">
        <v>5481</v>
      </c>
      <c r="H41" s="1057">
        <v>412</v>
      </c>
      <c r="I41" s="1057">
        <v>8</v>
      </c>
      <c r="J41" s="1057">
        <v>36817</v>
      </c>
      <c r="K41" s="1057">
        <v>3243</v>
      </c>
      <c r="L41" s="1057">
        <v>39</v>
      </c>
      <c r="M41" s="1057">
        <v>4013</v>
      </c>
      <c r="N41" s="1057">
        <v>531</v>
      </c>
      <c r="O41" s="1057">
        <v>22</v>
      </c>
      <c r="P41" s="1057">
        <v>0</v>
      </c>
      <c r="Q41" s="1057">
        <v>0</v>
      </c>
      <c r="R41" s="1057">
        <v>0</v>
      </c>
    </row>
    <row r="42" spans="1:18" ht="12.75">
      <c r="A42" s="1760"/>
      <c r="B42" s="1058" t="s">
        <v>826</v>
      </c>
      <c r="C42" s="1059">
        <v>692798</v>
      </c>
      <c r="D42" s="1059">
        <v>0</v>
      </c>
      <c r="E42" s="1059">
        <v>0</v>
      </c>
      <c r="F42" s="1059">
        <v>0</v>
      </c>
      <c r="G42" s="1059">
        <v>103074</v>
      </c>
      <c r="H42" s="1059">
        <v>32294</v>
      </c>
      <c r="I42" s="1059">
        <v>778</v>
      </c>
      <c r="J42" s="1059">
        <v>290217</v>
      </c>
      <c r="K42" s="1059">
        <v>127271</v>
      </c>
      <c r="L42" s="1059">
        <v>1122</v>
      </c>
      <c r="M42" s="1059">
        <v>85654</v>
      </c>
      <c r="N42" s="1059">
        <v>51715</v>
      </c>
      <c r="O42" s="1059">
        <v>673</v>
      </c>
      <c r="P42" s="1059">
        <v>0</v>
      </c>
      <c r="Q42" s="1059">
        <v>0</v>
      </c>
      <c r="R42" s="1059">
        <v>0</v>
      </c>
    </row>
    <row r="43" ht="13.5">
      <c r="A43" s="1060" t="s">
        <v>835</v>
      </c>
    </row>
    <row r="44" ht="13.5">
      <c r="A44" s="1060" t="s">
        <v>38</v>
      </c>
    </row>
  </sheetData>
  <mergeCells count="34">
    <mergeCell ref="A41:A42"/>
    <mergeCell ref="A33:A34"/>
    <mergeCell ref="A35:A36"/>
    <mergeCell ref="A37:A38"/>
    <mergeCell ref="A39:A40"/>
    <mergeCell ref="A25:A26"/>
    <mergeCell ref="A27:A28"/>
    <mergeCell ref="A29:A30"/>
    <mergeCell ref="A31:A32"/>
    <mergeCell ref="A17:A18"/>
    <mergeCell ref="A19:A20"/>
    <mergeCell ref="A21:A22"/>
    <mergeCell ref="A23:A24"/>
    <mergeCell ref="A9:A10"/>
    <mergeCell ref="A11:A12"/>
    <mergeCell ref="A13:A14"/>
    <mergeCell ref="A15:A16"/>
    <mergeCell ref="Q5:Q6"/>
    <mergeCell ref="R5:R6"/>
    <mergeCell ref="A7:A8"/>
    <mergeCell ref="F5:F6"/>
    <mergeCell ref="G5:I5"/>
    <mergeCell ref="J5:L5"/>
    <mergeCell ref="M5:O5"/>
    <mergeCell ref="A1:D1"/>
    <mergeCell ref="A3:B6"/>
    <mergeCell ref="C3:R3"/>
    <mergeCell ref="C4:C6"/>
    <mergeCell ref="D4:F4"/>
    <mergeCell ref="G4:O4"/>
    <mergeCell ref="P4:R4"/>
    <mergeCell ref="D5:D6"/>
    <mergeCell ref="E5:E6"/>
    <mergeCell ref="P5:P6"/>
  </mergeCells>
  <printOptions horizontalCentered="1"/>
  <pageMargins left="0.9055118110236221" right="0.7086614173228347" top="0.7874015748031497" bottom="0.7086614173228347" header="0.1968503937007874" footer="0.1968503937007874"/>
  <pageSetup fitToHeight="1"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dimension ref="A1:H37"/>
  <sheetViews>
    <sheetView view="pageBreakPreview" zoomScaleSheetLayoutView="100" workbookViewId="0" topLeftCell="A1">
      <selection activeCell="B30" sqref="B30"/>
    </sheetView>
  </sheetViews>
  <sheetFormatPr defaultColWidth="9.00390625" defaultRowHeight="12.75"/>
  <cols>
    <col min="1" max="2" width="9.125" style="36" customWidth="1"/>
    <col min="3" max="3" width="21.875" style="36" customWidth="1"/>
    <col min="4" max="5" width="13.75390625" style="36" customWidth="1"/>
    <col min="6" max="6" width="15.25390625" style="36" customWidth="1"/>
    <col min="7" max="7" width="13.625" style="36" customWidth="1"/>
    <col min="8" max="8" width="9.125" style="36" customWidth="1"/>
    <col min="9" max="9" width="13.875" style="36" customWidth="1"/>
    <col min="10" max="10" width="42.25390625" style="36" bestFit="1" customWidth="1"/>
    <col min="11" max="11" width="12.25390625" style="36" bestFit="1" customWidth="1"/>
    <col min="12" max="12" width="10.125" style="36" bestFit="1" customWidth="1"/>
    <col min="13" max="16384" width="9.125" style="36" customWidth="1"/>
  </cols>
  <sheetData>
    <row r="1" spans="1:7" ht="27" customHeight="1">
      <c r="A1" s="1608" t="s">
        <v>584</v>
      </c>
      <c r="B1" s="1605"/>
      <c r="C1" s="1605"/>
      <c r="D1" s="1264"/>
      <c r="E1" s="34"/>
      <c r="F1" s="34"/>
      <c r="G1" s="35"/>
    </row>
    <row r="2" spans="1:7" ht="16.5" customHeight="1">
      <c r="A2" s="37"/>
      <c r="B2" s="38"/>
      <c r="C2" s="38"/>
      <c r="D2" s="39"/>
      <c r="E2" s="38"/>
      <c r="F2" s="38"/>
      <c r="G2" s="1262" t="s">
        <v>609</v>
      </c>
    </row>
    <row r="3" spans="1:7" ht="26.25" customHeight="1">
      <c r="A3" s="1624" t="s">
        <v>585</v>
      </c>
      <c r="B3" s="1625"/>
      <c r="C3" s="1626"/>
      <c r="D3" s="1622">
        <v>2004</v>
      </c>
      <c r="E3" s="1613">
        <v>2005</v>
      </c>
      <c r="F3" s="1606"/>
      <c r="G3" s="1607"/>
    </row>
    <row r="4" spans="1:8" ht="29.25" customHeight="1">
      <c r="A4" s="1627"/>
      <c r="B4" s="1628"/>
      <c r="C4" s="1629"/>
      <c r="D4" s="1623"/>
      <c r="E4" s="40"/>
      <c r="F4" s="133" t="s">
        <v>607</v>
      </c>
      <c r="G4" s="1567" t="s">
        <v>728</v>
      </c>
      <c r="H4" s="36" t="s">
        <v>660</v>
      </c>
    </row>
    <row r="5" spans="1:7" ht="24" customHeight="1" thickBot="1">
      <c r="A5" s="1627"/>
      <c r="B5" s="1628"/>
      <c r="C5" s="1629"/>
      <c r="D5" s="1623"/>
      <c r="E5" s="42" t="s">
        <v>606</v>
      </c>
      <c r="F5" s="134" t="s">
        <v>608</v>
      </c>
      <c r="G5" s="1572" t="s">
        <v>727</v>
      </c>
    </row>
    <row r="6" spans="1:7" ht="12.75">
      <c r="A6" s="108"/>
      <c r="B6" s="109"/>
      <c r="C6" s="110"/>
      <c r="D6" s="120"/>
      <c r="E6" s="111"/>
      <c r="F6" s="112"/>
      <c r="G6" s="113"/>
    </row>
    <row r="7" spans="1:8" ht="12.75">
      <c r="A7" s="1250" t="s">
        <v>586</v>
      </c>
      <c r="B7" s="86"/>
      <c r="C7" s="115"/>
      <c r="D7" s="1245">
        <v>33169.178</v>
      </c>
      <c r="E7" s="1251">
        <v>36022.718</v>
      </c>
      <c r="F7" s="1253">
        <v>105.1</v>
      </c>
      <c r="G7" s="1257">
        <v>103.3</v>
      </c>
      <c r="H7" s="41"/>
    </row>
    <row r="8" spans="1:7" ht="12.75">
      <c r="A8" s="114"/>
      <c r="B8" s="116" t="s">
        <v>587</v>
      </c>
      <c r="C8" s="95"/>
      <c r="D8" s="1246">
        <v>3589.696</v>
      </c>
      <c r="E8" s="1252">
        <v>3341.383</v>
      </c>
      <c r="F8" s="1254">
        <v>91.4</v>
      </c>
      <c r="G8" s="1258">
        <v>101.8</v>
      </c>
    </row>
    <row r="9" spans="1:7" ht="12.75">
      <c r="A9" s="114"/>
      <c r="B9" s="86" t="s">
        <v>588</v>
      </c>
      <c r="C9" s="95"/>
      <c r="D9" s="1246">
        <v>9908.944</v>
      </c>
      <c r="E9" s="1252">
        <v>10968.566</v>
      </c>
      <c r="F9" s="1254">
        <v>107.3</v>
      </c>
      <c r="G9" s="1258">
        <v>103.2</v>
      </c>
    </row>
    <row r="10" spans="1:7" ht="12.75">
      <c r="A10" s="114"/>
      <c r="B10" s="86" t="s">
        <v>589</v>
      </c>
      <c r="C10" s="115"/>
      <c r="D10" s="1246">
        <v>19670.538</v>
      </c>
      <c r="E10" s="1252">
        <v>21712.769</v>
      </c>
      <c r="F10" s="1255">
        <v>106.6</v>
      </c>
      <c r="G10" s="1258">
        <v>103.6</v>
      </c>
    </row>
    <row r="11" spans="1:7" ht="12.75">
      <c r="A11" s="114"/>
      <c r="B11" s="86"/>
      <c r="C11" s="115"/>
      <c r="D11" s="1247"/>
      <c r="E11" s="1252"/>
      <c r="F11" s="1254"/>
      <c r="G11" s="1258"/>
    </row>
    <row r="12" spans="1:7" ht="12.75">
      <c r="A12" s="114" t="s">
        <v>590</v>
      </c>
      <c r="B12" s="86"/>
      <c r="C12" s="115"/>
      <c r="D12" s="1247"/>
      <c r="E12" s="1252"/>
      <c r="F12" s="1254"/>
      <c r="G12" s="1258"/>
    </row>
    <row r="13" spans="1:7" ht="12.75">
      <c r="A13" s="114"/>
      <c r="B13" s="86" t="s">
        <v>591</v>
      </c>
      <c r="C13" s="115"/>
      <c r="D13" s="1247">
        <v>25601.978</v>
      </c>
      <c r="E13" s="1252">
        <v>28603.243</v>
      </c>
      <c r="F13" s="1254">
        <v>108.2</v>
      </c>
      <c r="G13" s="1258">
        <v>103.26</v>
      </c>
    </row>
    <row r="14" spans="1:7" ht="12.75">
      <c r="A14" s="114"/>
      <c r="B14" s="86" t="s">
        <v>592</v>
      </c>
      <c r="C14" s="115"/>
      <c r="D14" s="1247">
        <v>7567.2</v>
      </c>
      <c r="E14" s="1252">
        <v>7419.475</v>
      </c>
      <c r="F14" s="1254">
        <v>94.8</v>
      </c>
      <c r="G14" s="1258">
        <v>103.4</v>
      </c>
    </row>
    <row r="15" spans="1:7" ht="12.75">
      <c r="A15" s="114"/>
      <c r="B15" s="86"/>
      <c r="C15" s="115"/>
      <c r="D15" s="1247"/>
      <c r="E15" s="1252"/>
      <c r="F15" s="1254"/>
      <c r="G15" s="1258"/>
    </row>
    <row r="16" spans="1:7" ht="12.75">
      <c r="A16" s="114" t="s">
        <v>593</v>
      </c>
      <c r="B16" s="86"/>
      <c r="C16" s="115"/>
      <c r="D16" s="1247">
        <v>5106.161</v>
      </c>
      <c r="E16" s="1252">
        <v>5925.391</v>
      </c>
      <c r="F16" s="1254">
        <v>108.1</v>
      </c>
      <c r="G16" s="1258">
        <v>107.3</v>
      </c>
    </row>
    <row r="17" spans="1:7" ht="12.75">
      <c r="A17" s="114"/>
      <c r="B17" s="86"/>
      <c r="C17" s="115"/>
      <c r="D17" s="1247"/>
      <c r="E17" s="1252"/>
      <c r="F17" s="1255"/>
      <c r="G17" s="1258"/>
    </row>
    <row r="18" spans="1:7" ht="12.75">
      <c r="A18" s="114"/>
      <c r="B18" s="86"/>
      <c r="C18" s="115"/>
      <c r="D18" s="1248"/>
      <c r="E18" s="1251"/>
      <c r="F18" s="1253"/>
      <c r="G18" s="1258"/>
    </row>
    <row r="19" spans="1:7" ht="12.75">
      <c r="A19" s="1250" t="s">
        <v>594</v>
      </c>
      <c r="B19" s="86"/>
      <c r="C19" s="115"/>
      <c r="D19" s="1248">
        <v>38275.339</v>
      </c>
      <c r="E19" s="1251">
        <v>41948.109</v>
      </c>
      <c r="F19" s="1253">
        <v>105.5</v>
      </c>
      <c r="G19" s="1257">
        <v>103.8</v>
      </c>
    </row>
    <row r="20" spans="1:7" ht="12.75">
      <c r="A20" s="1630" t="s">
        <v>595</v>
      </c>
      <c r="B20" s="1631"/>
      <c r="C20" s="1632"/>
      <c r="D20" s="1247">
        <v>33222.394</v>
      </c>
      <c r="E20" s="1252">
        <v>37163.929</v>
      </c>
      <c r="F20" s="1254">
        <v>106.8</v>
      </c>
      <c r="G20" s="1259">
        <v>104.8</v>
      </c>
    </row>
    <row r="21" spans="1:7" ht="12.75">
      <c r="A21" s="114"/>
      <c r="B21" s="86" t="s">
        <v>596</v>
      </c>
      <c r="C21" s="115"/>
      <c r="D21" s="1247">
        <v>29324.508</v>
      </c>
      <c r="E21" s="1252">
        <v>33066.696</v>
      </c>
      <c r="F21" s="1254">
        <v>107.4</v>
      </c>
      <c r="G21" s="1259">
        <v>105</v>
      </c>
    </row>
    <row r="22" spans="1:7" ht="12.75">
      <c r="A22" s="114"/>
      <c r="B22" s="86" t="s">
        <v>597</v>
      </c>
      <c r="C22" s="115"/>
      <c r="D22" s="1247">
        <v>3897.886</v>
      </c>
      <c r="E22" s="1252">
        <v>4097.233</v>
      </c>
      <c r="F22" s="1254">
        <v>102.2</v>
      </c>
      <c r="G22" s="1258">
        <v>102.8</v>
      </c>
    </row>
    <row r="23" spans="1:7" ht="12.75">
      <c r="A23" s="114"/>
      <c r="B23" s="86"/>
      <c r="C23" s="115"/>
      <c r="D23" s="1247"/>
      <c r="E23" s="1252"/>
      <c r="F23" s="1254"/>
      <c r="G23" s="1258"/>
    </row>
    <row r="24" spans="1:7" ht="12.75">
      <c r="A24" s="114" t="s">
        <v>598</v>
      </c>
      <c r="B24" s="86"/>
      <c r="C24" s="115"/>
      <c r="D24" s="1247">
        <v>8975.745</v>
      </c>
      <c r="E24" s="1252">
        <v>11745.282</v>
      </c>
      <c r="F24" s="1254" t="s">
        <v>582</v>
      </c>
      <c r="G24" s="1259" t="s">
        <v>582</v>
      </c>
    </row>
    <row r="25" spans="1:7" ht="12.75" customHeight="1">
      <c r="A25" s="114"/>
      <c r="B25" s="1611" t="s">
        <v>599</v>
      </c>
      <c r="C25" s="1612"/>
      <c r="D25" s="1246"/>
      <c r="E25" s="1252"/>
      <c r="F25" s="1255"/>
      <c r="G25" s="1258"/>
    </row>
    <row r="26" spans="1:7" ht="12.75">
      <c r="A26" s="114"/>
      <c r="B26" s="1611"/>
      <c r="C26" s="1612"/>
      <c r="D26" s="1246">
        <v>7969.398</v>
      </c>
      <c r="E26" s="1252">
        <v>9971.137</v>
      </c>
      <c r="F26" s="1254">
        <v>119</v>
      </c>
      <c r="G26" s="1258">
        <v>105.1</v>
      </c>
    </row>
    <row r="27" spans="1:7" ht="12.75">
      <c r="A27" s="114"/>
      <c r="B27" s="1573" t="s">
        <v>729</v>
      </c>
      <c r="C27" s="115"/>
      <c r="D27" s="1247">
        <v>1006.347</v>
      </c>
      <c r="E27" s="1252">
        <v>1774.145</v>
      </c>
      <c r="F27" s="1254" t="s">
        <v>582</v>
      </c>
      <c r="G27" s="1259" t="s">
        <v>582</v>
      </c>
    </row>
    <row r="28" spans="1:7" ht="12.75">
      <c r="A28" s="114"/>
      <c r="B28" s="86"/>
      <c r="C28" s="115"/>
      <c r="D28" s="1247"/>
      <c r="E28" s="1252"/>
      <c r="F28" s="1254"/>
      <c r="G28" s="1258"/>
    </row>
    <row r="29" spans="1:7" ht="12.75">
      <c r="A29" s="114" t="s">
        <v>600</v>
      </c>
      <c r="B29" s="86"/>
      <c r="C29" s="115"/>
      <c r="D29" s="1247">
        <v>-3922.8</v>
      </c>
      <c r="E29" s="1252">
        <v>-6943.428</v>
      </c>
      <c r="F29" s="1254" t="s">
        <v>582</v>
      </c>
      <c r="G29" s="1259" t="s">
        <v>582</v>
      </c>
    </row>
    <row r="30" spans="1:7" ht="12.75">
      <c r="A30" s="114"/>
      <c r="B30" s="86" t="s">
        <v>601</v>
      </c>
      <c r="C30" s="115"/>
      <c r="D30" s="1247">
        <v>22191.7</v>
      </c>
      <c r="E30" s="1252">
        <v>25505.927</v>
      </c>
      <c r="F30" s="1254">
        <v>107.2</v>
      </c>
      <c r="G30" s="1259">
        <v>107.2</v>
      </c>
    </row>
    <row r="31" spans="1:7" ht="12.75">
      <c r="A31" s="114"/>
      <c r="B31" s="86" t="s">
        <v>602</v>
      </c>
      <c r="C31" s="115"/>
      <c r="D31" s="1247">
        <v>26114.5</v>
      </c>
      <c r="E31" s="1252">
        <v>32449.355</v>
      </c>
      <c r="F31" s="1255">
        <v>114.6</v>
      </c>
      <c r="G31" s="1259">
        <v>108.5</v>
      </c>
    </row>
    <row r="32" spans="1:7" ht="12.75">
      <c r="A32" s="114"/>
      <c r="B32" s="86"/>
      <c r="C32" s="115"/>
      <c r="D32" s="1247"/>
      <c r="E32" s="1252"/>
      <c r="F32" s="1255"/>
      <c r="G32" s="1258"/>
    </row>
    <row r="33" spans="1:7" ht="13.5" thickBot="1">
      <c r="A33" s="117" t="s">
        <v>603</v>
      </c>
      <c r="B33" s="118"/>
      <c r="C33" s="119"/>
      <c r="D33" s="1249">
        <v>0</v>
      </c>
      <c r="E33" s="1249">
        <v>-17.674</v>
      </c>
      <c r="F33" s="1256"/>
      <c r="G33" s="1260" t="s">
        <v>582</v>
      </c>
    </row>
    <row r="35" ht="12.75">
      <c r="A35" s="36" t="s">
        <v>604</v>
      </c>
    </row>
    <row r="37" ht="12.75">
      <c r="A37" s="1261" t="s">
        <v>605</v>
      </c>
    </row>
  </sheetData>
  <mergeCells count="6">
    <mergeCell ref="B25:C26"/>
    <mergeCell ref="E3:G3"/>
    <mergeCell ref="A1:C1"/>
    <mergeCell ref="D3:D5"/>
    <mergeCell ref="A3:C5"/>
    <mergeCell ref="A20:C20"/>
  </mergeCells>
  <printOptions/>
  <pageMargins left="0.8661417322834646" right="0.31496062992125984" top="0.8661417322834646" bottom="0.6692913385826772" header="0.2362204724409449" footer="0.5118110236220472"/>
  <pageSetup horizontalDpi="600" verticalDpi="600" orientation="portrait" paperSize="9" scale="90" r:id="rId1"/>
</worksheet>
</file>

<file path=xl/worksheets/sheet30.xml><?xml version="1.0" encoding="utf-8"?>
<worksheet xmlns="http://schemas.openxmlformats.org/spreadsheetml/2006/main" xmlns:r="http://schemas.openxmlformats.org/officeDocument/2006/relationships">
  <dimension ref="A1:D55"/>
  <sheetViews>
    <sheetView view="pageBreakPreview" zoomScaleSheetLayoutView="100" workbookViewId="0" topLeftCell="A1">
      <selection activeCell="A1" sqref="A1:C1"/>
    </sheetView>
  </sheetViews>
  <sheetFormatPr defaultColWidth="9.00390625" defaultRowHeight="12.75"/>
  <cols>
    <col min="1" max="1" width="33.75390625" style="662" customWidth="1"/>
    <col min="2" max="3" width="18.875" style="662" customWidth="1"/>
    <col min="4" max="4" width="17.00390625" style="36" bestFit="1" customWidth="1"/>
    <col min="5" max="16384" width="9.125" style="36" customWidth="1"/>
  </cols>
  <sheetData>
    <row r="1" spans="1:3" ht="20.25" customHeight="1">
      <c r="A1" s="1763" t="s">
        <v>392</v>
      </c>
      <c r="B1" s="1763"/>
      <c r="C1" s="1763"/>
    </row>
    <row r="2" spans="1:3" ht="12.75" customHeight="1" thickBot="1">
      <c r="A2" s="640"/>
      <c r="B2" s="640"/>
      <c r="C2" s="641" t="s">
        <v>663</v>
      </c>
    </row>
    <row r="3" spans="1:3" ht="12.75">
      <c r="A3" s="642" t="s">
        <v>1441</v>
      </c>
      <c r="B3" s="643" t="s">
        <v>1442</v>
      </c>
      <c r="C3" s="643" t="s">
        <v>1443</v>
      </c>
    </row>
    <row r="4" spans="1:4" ht="12.75">
      <c r="A4" s="644" t="s">
        <v>1444</v>
      </c>
      <c r="B4" s="645">
        <v>5927660</v>
      </c>
      <c r="C4" s="646">
        <v>7335811</v>
      </c>
      <c r="D4" s="647"/>
    </row>
    <row r="5" spans="1:3" ht="12.75">
      <c r="A5" s="644"/>
      <c r="B5" s="648"/>
      <c r="C5" s="646"/>
    </row>
    <row r="6" spans="1:4" ht="12.75">
      <c r="A6" s="649" t="s">
        <v>1445</v>
      </c>
      <c r="B6" s="650">
        <v>5903420</v>
      </c>
      <c r="C6" s="646">
        <v>7325291</v>
      </c>
      <c r="D6" s="647"/>
    </row>
    <row r="7" spans="1:3" ht="12.75">
      <c r="A7" s="649"/>
      <c r="B7" s="648"/>
      <c r="C7" s="646"/>
    </row>
    <row r="8" spans="1:3" ht="12.75">
      <c r="A8" s="651" t="s">
        <v>1446</v>
      </c>
      <c r="B8" s="648">
        <v>733000</v>
      </c>
      <c r="C8" s="652">
        <v>733000</v>
      </c>
    </row>
    <row r="9" spans="1:3" ht="12.75">
      <c r="A9" s="651" t="s">
        <v>1447</v>
      </c>
      <c r="B9" s="653">
        <v>2393724</v>
      </c>
      <c r="C9" s="652">
        <v>2811258</v>
      </c>
    </row>
    <row r="10" spans="1:3" ht="12.75">
      <c r="A10" s="651" t="s">
        <v>1448</v>
      </c>
      <c r="B10" s="653">
        <v>1686797</v>
      </c>
      <c r="C10" s="652">
        <v>2227404</v>
      </c>
    </row>
    <row r="11" spans="1:3" ht="12.75">
      <c r="A11" s="651" t="s">
        <v>1449</v>
      </c>
      <c r="B11" s="653">
        <v>816994</v>
      </c>
      <c r="C11" s="652">
        <v>1089794</v>
      </c>
    </row>
    <row r="12" spans="1:3" ht="12.75">
      <c r="A12" s="651" t="s">
        <v>1450</v>
      </c>
      <c r="B12" s="653">
        <v>169298</v>
      </c>
      <c r="C12" s="652">
        <v>356124</v>
      </c>
    </row>
    <row r="13" spans="1:3" ht="12.75">
      <c r="A13" s="651" t="s">
        <v>1451</v>
      </c>
      <c r="B13" s="653">
        <v>92712</v>
      </c>
      <c r="C13" s="652">
        <v>99553</v>
      </c>
    </row>
    <row r="14" spans="1:3" ht="12.75">
      <c r="A14" s="651" t="s">
        <v>1452</v>
      </c>
      <c r="B14" s="653">
        <v>10895</v>
      </c>
      <c r="C14" s="652">
        <v>8158</v>
      </c>
    </row>
    <row r="15" spans="1:3" ht="12.75">
      <c r="A15" s="644"/>
      <c r="B15" s="648"/>
      <c r="C15" s="646"/>
    </row>
    <row r="16" spans="1:4" ht="12.75">
      <c r="A16" s="649" t="s">
        <v>1453</v>
      </c>
      <c r="B16" s="654">
        <v>24240</v>
      </c>
      <c r="C16" s="646">
        <v>10520</v>
      </c>
      <c r="D16" s="647"/>
    </row>
    <row r="17" spans="1:3" ht="12.75">
      <c r="A17" s="655"/>
      <c r="B17" s="656"/>
      <c r="C17" s="657"/>
    </row>
    <row r="18" spans="1:3" ht="12.75">
      <c r="A18" s="655" t="s">
        <v>1454</v>
      </c>
      <c r="B18" s="656">
        <v>10012</v>
      </c>
      <c r="C18" s="657">
        <v>7177</v>
      </c>
    </row>
    <row r="19" spans="1:3" ht="12.75">
      <c r="A19" s="655" t="s">
        <v>1455</v>
      </c>
      <c r="B19" s="656">
        <v>4782</v>
      </c>
      <c r="C19" s="657">
        <v>2076</v>
      </c>
    </row>
    <row r="20" spans="1:3" ht="12.75">
      <c r="A20" s="655" t="s">
        <v>1456</v>
      </c>
      <c r="B20" s="656">
        <v>2298</v>
      </c>
      <c r="C20" s="657">
        <v>625</v>
      </c>
    </row>
    <row r="21" spans="1:3" ht="12.75">
      <c r="A21" s="655" t="s">
        <v>1457</v>
      </c>
      <c r="B21" s="656">
        <v>1844</v>
      </c>
      <c r="C21" s="657">
        <v>113</v>
      </c>
    </row>
    <row r="22" spans="1:3" ht="12.75">
      <c r="A22" s="655" t="s">
        <v>1458</v>
      </c>
      <c r="B22" s="656">
        <v>1822</v>
      </c>
      <c r="C22" s="657">
        <v>443</v>
      </c>
    </row>
    <row r="23" spans="1:3" ht="12.75">
      <c r="A23" s="655" t="s">
        <v>1459</v>
      </c>
      <c r="B23" s="656">
        <v>1363</v>
      </c>
      <c r="C23" s="657">
        <v>46</v>
      </c>
    </row>
    <row r="24" spans="1:3" ht="12.75">
      <c r="A24" s="655" t="s">
        <v>0</v>
      </c>
      <c r="B24" s="656">
        <v>1171</v>
      </c>
      <c r="C24" s="657">
        <v>27</v>
      </c>
    </row>
    <row r="25" spans="1:3" ht="12.75">
      <c r="A25" s="655" t="s">
        <v>1</v>
      </c>
      <c r="B25" s="656">
        <v>948</v>
      </c>
      <c r="C25" s="657">
        <v>13</v>
      </c>
    </row>
    <row r="26" spans="1:3" ht="12.75">
      <c r="A26" s="651"/>
      <c r="B26" s="656"/>
      <c r="C26" s="657"/>
    </row>
    <row r="27" spans="1:4" ht="12.75">
      <c r="A27" s="644" t="s">
        <v>2</v>
      </c>
      <c r="B27" s="648">
        <v>91941</v>
      </c>
      <c r="C27" s="646">
        <v>137102</v>
      </c>
      <c r="D27" s="647"/>
    </row>
    <row r="28" spans="1:3" ht="12.75">
      <c r="A28" s="644"/>
      <c r="B28" s="648"/>
      <c r="C28" s="646"/>
    </row>
    <row r="29" spans="1:3" ht="12.75">
      <c r="A29" s="649" t="s">
        <v>3</v>
      </c>
      <c r="B29" s="654">
        <v>84994</v>
      </c>
      <c r="C29" s="657">
        <v>133625</v>
      </c>
    </row>
    <row r="30" spans="1:4" ht="12.75">
      <c r="A30" s="649"/>
      <c r="B30" s="654"/>
      <c r="C30" s="657"/>
      <c r="D30" s="647"/>
    </row>
    <row r="31" spans="1:3" ht="12.75">
      <c r="A31" s="651" t="s">
        <v>4</v>
      </c>
      <c r="B31" s="653">
        <v>36478</v>
      </c>
      <c r="C31" s="652">
        <v>74943</v>
      </c>
    </row>
    <row r="32" spans="1:3" ht="12.75">
      <c r="A32" s="651" t="s">
        <v>5</v>
      </c>
      <c r="B32" s="653">
        <v>17750</v>
      </c>
      <c r="C32" s="652">
        <v>21884</v>
      </c>
    </row>
    <row r="33" spans="1:3" ht="12.75">
      <c r="A33" s="651" t="s">
        <v>6</v>
      </c>
      <c r="B33" s="653">
        <v>13511</v>
      </c>
      <c r="C33" s="652">
        <v>15593</v>
      </c>
    </row>
    <row r="34" spans="1:3" ht="12.75">
      <c r="A34" s="651" t="s">
        <v>7</v>
      </c>
      <c r="B34" s="653">
        <v>9430</v>
      </c>
      <c r="C34" s="652">
        <v>11346</v>
      </c>
    </row>
    <row r="35" spans="1:3" ht="12.75">
      <c r="A35" s="651" t="s">
        <v>8</v>
      </c>
      <c r="B35" s="653">
        <v>3851</v>
      </c>
      <c r="C35" s="652">
        <v>4986</v>
      </c>
    </row>
    <row r="36" spans="1:3" ht="12.75">
      <c r="A36" s="651" t="s">
        <v>9</v>
      </c>
      <c r="B36" s="653">
        <v>2430</v>
      </c>
      <c r="C36" s="652">
        <v>3011</v>
      </c>
    </row>
    <row r="37" spans="1:3" ht="12.75">
      <c r="A37" s="651" t="s">
        <v>10</v>
      </c>
      <c r="B37" s="654">
        <v>1544</v>
      </c>
      <c r="C37" s="657">
        <v>1862</v>
      </c>
    </row>
    <row r="38" spans="1:3" ht="12.75">
      <c r="A38" s="651"/>
      <c r="B38" s="654"/>
      <c r="C38" s="657"/>
    </row>
    <row r="39" spans="1:4" ht="12.75">
      <c r="A39" s="649" t="s">
        <v>11</v>
      </c>
      <c r="B39" s="654">
        <v>3715</v>
      </c>
      <c r="C39" s="657">
        <v>18</v>
      </c>
      <c r="D39" s="647"/>
    </row>
    <row r="40" spans="1:3" ht="12.75">
      <c r="A40" s="655"/>
      <c r="B40" s="654"/>
      <c r="C40" s="657"/>
    </row>
    <row r="41" spans="1:3" ht="12.75">
      <c r="A41" s="655" t="s">
        <v>12</v>
      </c>
      <c r="B41" s="654">
        <v>1436</v>
      </c>
      <c r="C41" s="657">
        <v>8</v>
      </c>
    </row>
    <row r="42" spans="1:3" ht="12.75">
      <c r="A42" s="655" t="s">
        <v>13</v>
      </c>
      <c r="B42" s="654">
        <v>937</v>
      </c>
      <c r="C42" s="657">
        <v>4</v>
      </c>
    </row>
    <row r="43" spans="1:3" ht="12.75">
      <c r="A43" s="655" t="s">
        <v>14</v>
      </c>
      <c r="B43" s="654">
        <v>844</v>
      </c>
      <c r="C43" s="657">
        <v>4</v>
      </c>
    </row>
    <row r="44" spans="1:3" ht="12.75">
      <c r="A44" s="655" t="s">
        <v>15</v>
      </c>
      <c r="B44" s="654">
        <v>254</v>
      </c>
      <c r="C44" s="657">
        <v>1</v>
      </c>
    </row>
    <row r="45" spans="1:3" ht="12.75">
      <c r="A45" s="655" t="s">
        <v>16</v>
      </c>
      <c r="B45" s="654">
        <v>126</v>
      </c>
      <c r="C45" s="657">
        <v>1</v>
      </c>
    </row>
    <row r="46" spans="1:3" ht="12.75">
      <c r="A46" s="655" t="s">
        <v>17</v>
      </c>
      <c r="B46" s="654">
        <v>109</v>
      </c>
      <c r="C46" s="657"/>
    </row>
    <row r="47" spans="1:3" ht="12.75">
      <c r="A47" s="655" t="s">
        <v>18</v>
      </c>
      <c r="B47" s="654">
        <v>5</v>
      </c>
      <c r="C47" s="657"/>
    </row>
    <row r="48" spans="1:3" ht="12.75">
      <c r="A48" s="655" t="s">
        <v>19</v>
      </c>
      <c r="B48" s="654">
        <v>2</v>
      </c>
      <c r="C48" s="657"/>
    </row>
    <row r="49" spans="1:3" ht="12.75">
      <c r="A49" s="655" t="s">
        <v>22</v>
      </c>
      <c r="B49" s="654">
        <v>2</v>
      </c>
      <c r="C49" s="657"/>
    </row>
    <row r="50" spans="1:3" ht="12.75">
      <c r="A50" s="658"/>
      <c r="B50" s="654"/>
      <c r="C50" s="657"/>
    </row>
    <row r="51" spans="1:4" ht="12.75">
      <c r="A51" s="649" t="s">
        <v>23</v>
      </c>
      <c r="B51" s="654">
        <v>3232</v>
      </c>
      <c r="C51" s="657">
        <v>3459</v>
      </c>
      <c r="D51" s="647"/>
    </row>
    <row r="52" spans="1:3" ht="12.75">
      <c r="A52" s="644"/>
      <c r="B52" s="654"/>
      <c r="C52" s="657"/>
    </row>
    <row r="53" spans="1:4" ht="13.5" thickBot="1">
      <c r="A53" s="659" t="s">
        <v>24</v>
      </c>
      <c r="B53" s="660">
        <v>6019601</v>
      </c>
      <c r="C53" s="661">
        <v>7472913</v>
      </c>
      <c r="D53" s="647"/>
    </row>
    <row r="54" spans="2:3" ht="12.75">
      <c r="B54" s="663"/>
      <c r="C54" s="663"/>
    </row>
    <row r="55" ht="12.75">
      <c r="A55" s="662" t="s">
        <v>627</v>
      </c>
    </row>
  </sheetData>
  <mergeCells count="1">
    <mergeCell ref="A1:C1"/>
  </mergeCells>
  <printOptions horizontalCentered="1" verticalCentered="1"/>
  <pageMargins left="0.9448818897637796" right="0.7480314960629921" top="0.7874015748031497" bottom="0.7874015748031497" header="0.5118110236220472" footer="0.5118110236220472"/>
  <pageSetup horizontalDpi="600" verticalDpi="600" orientation="portrait" paperSize="9" scale="90" r:id="rId1"/>
</worksheet>
</file>

<file path=xl/worksheets/sheet31.xml><?xml version="1.0" encoding="utf-8"?>
<worksheet xmlns="http://schemas.openxmlformats.org/spreadsheetml/2006/main" xmlns:r="http://schemas.openxmlformats.org/officeDocument/2006/relationships">
  <dimension ref="A1:M117"/>
  <sheetViews>
    <sheetView view="pageBreakPreview" zoomScaleSheetLayoutView="100" workbookViewId="0" topLeftCell="A1">
      <selection activeCell="D3" sqref="D3"/>
    </sheetView>
  </sheetViews>
  <sheetFormatPr defaultColWidth="9.00390625" defaultRowHeight="12.75"/>
  <cols>
    <col min="1" max="2" width="3.375" style="1006" customWidth="1"/>
    <col min="3" max="3" width="4.125" style="1006" customWidth="1"/>
    <col min="4" max="5" width="9.125" style="1006" customWidth="1"/>
    <col min="6" max="6" width="6.375" style="1006" customWidth="1"/>
    <col min="7" max="7" width="17.375" style="1006" customWidth="1"/>
    <col min="8" max="8" width="11.375" style="1006" customWidth="1"/>
    <col min="9" max="9" width="11.00390625" style="1006" customWidth="1"/>
    <col min="10" max="10" width="11.75390625" style="1006" customWidth="1"/>
    <col min="11" max="11" width="12.625" style="1006" customWidth="1"/>
    <col min="12" max="12" width="10.00390625" style="1006" customWidth="1"/>
    <col min="13" max="13" width="10.25390625" style="1006" customWidth="1"/>
    <col min="14" max="16384" width="9.125" style="1006" customWidth="1"/>
  </cols>
  <sheetData>
    <row r="1" spans="1:13" s="328" customFormat="1" ht="18.75" customHeight="1">
      <c r="A1" s="325" t="s">
        <v>20</v>
      </c>
      <c r="B1" s="999"/>
      <c r="C1" s="999"/>
      <c r="D1" s="999"/>
      <c r="E1" s="1000"/>
      <c r="F1" s="1000"/>
      <c r="G1" s="1000"/>
      <c r="H1" s="1000"/>
      <c r="I1" s="326"/>
      <c r="J1" s="326"/>
      <c r="K1" s="326"/>
      <c r="L1" s="326"/>
      <c r="M1" s="327"/>
    </row>
    <row r="2" spans="1:13" s="331" customFormat="1" ht="22.5" customHeight="1">
      <c r="A2" s="329"/>
      <c r="B2" s="1001" t="s">
        <v>21</v>
      </c>
      <c r="C2" s="329"/>
      <c r="D2" s="329"/>
      <c r="E2" s="329"/>
      <c r="F2" s="329"/>
      <c r="G2" s="329"/>
      <c r="H2" s="329"/>
      <c r="I2" s="329"/>
      <c r="J2" s="330"/>
      <c r="K2" s="329"/>
      <c r="L2" s="329"/>
      <c r="M2" s="1002" t="s">
        <v>663</v>
      </c>
    </row>
    <row r="3" spans="1:13" ht="12.75">
      <c r="A3" s="1003"/>
      <c r="B3" s="1004"/>
      <c r="C3" s="1004"/>
      <c r="D3" s="1004"/>
      <c r="E3" s="1004"/>
      <c r="F3" s="1004"/>
      <c r="G3" s="1004"/>
      <c r="H3" s="1005"/>
      <c r="I3" s="1764" t="s">
        <v>610</v>
      </c>
      <c r="J3" s="334" t="s">
        <v>1186</v>
      </c>
      <c r="K3" s="1766" t="s">
        <v>1170</v>
      </c>
      <c r="L3" s="1766" t="s">
        <v>1172</v>
      </c>
      <c r="M3" s="335" t="s">
        <v>1187</v>
      </c>
    </row>
    <row r="4" spans="1:13" ht="16.5" customHeight="1">
      <c r="A4" s="1007"/>
      <c r="B4" s="338" t="s">
        <v>665</v>
      </c>
      <c r="C4" s="336"/>
      <c r="D4" s="338"/>
      <c r="E4" s="1008"/>
      <c r="F4" s="1008"/>
      <c r="G4" s="1008"/>
      <c r="H4" s="1009"/>
      <c r="I4" s="1765"/>
      <c r="J4" s="339" t="s">
        <v>1188</v>
      </c>
      <c r="K4" s="1767"/>
      <c r="L4" s="1767"/>
      <c r="M4" s="340" t="s">
        <v>1189</v>
      </c>
    </row>
    <row r="5" spans="1:13" ht="12.75">
      <c r="A5" s="1010"/>
      <c r="B5" s="336"/>
      <c r="C5" s="336"/>
      <c r="D5" s="336"/>
      <c r="H5" s="1011"/>
      <c r="I5" s="1012"/>
      <c r="J5" s="1012"/>
      <c r="K5" s="1012"/>
      <c r="L5" s="1012"/>
      <c r="M5" s="1012"/>
    </row>
    <row r="6" spans="1:13" ht="12.75">
      <c r="A6" s="1010"/>
      <c r="B6" s="338" t="s">
        <v>1190</v>
      </c>
      <c r="C6" s="336"/>
      <c r="D6" s="336"/>
      <c r="H6" s="1011"/>
      <c r="I6" s="1013">
        <v>3238734</v>
      </c>
      <c r="J6" s="1014"/>
      <c r="K6" s="1013">
        <v>1922144</v>
      </c>
      <c r="L6" s="1013">
        <v>1213662</v>
      </c>
      <c r="M6" s="1013">
        <v>102928</v>
      </c>
    </row>
    <row r="7" spans="1:13" ht="12.75">
      <c r="A7" s="1010"/>
      <c r="B7" s="342"/>
      <c r="C7" s="336"/>
      <c r="D7" s="336"/>
      <c r="H7" s="1011"/>
      <c r="I7" s="1014"/>
      <c r="J7" s="1014"/>
      <c r="K7" s="1014"/>
      <c r="L7" s="1014"/>
      <c r="M7" s="1014"/>
    </row>
    <row r="8" spans="1:13" ht="12.75">
      <c r="A8" s="1010"/>
      <c r="B8" s="338" t="s">
        <v>1191</v>
      </c>
      <c r="C8" s="336"/>
      <c r="D8" s="336"/>
      <c r="H8" s="1011"/>
      <c r="I8" s="1014"/>
      <c r="J8" s="1014"/>
      <c r="K8" s="1014"/>
      <c r="L8" s="1014"/>
      <c r="M8" s="1014"/>
    </row>
    <row r="9" spans="1:13" ht="12.75">
      <c r="A9" s="1010"/>
      <c r="B9" s="344"/>
      <c r="C9" s="336" t="s">
        <v>1192</v>
      </c>
      <c r="D9" s="338"/>
      <c r="H9" s="1011"/>
      <c r="I9" s="1015">
        <v>473876</v>
      </c>
      <c r="J9" s="1015">
        <v>122656</v>
      </c>
      <c r="K9" s="1015">
        <v>12158</v>
      </c>
      <c r="L9" s="1015">
        <v>168176</v>
      </c>
      <c r="M9" s="1015">
        <v>170886</v>
      </c>
    </row>
    <row r="10" spans="1:13" ht="12.75">
      <c r="A10" s="1010"/>
      <c r="B10" s="344"/>
      <c r="C10" s="345" t="s">
        <v>1193</v>
      </c>
      <c r="D10" s="336"/>
      <c r="H10" s="1011"/>
      <c r="I10" s="1015">
        <v>5158966</v>
      </c>
      <c r="J10" s="1015">
        <v>104582</v>
      </c>
      <c r="K10" s="1015">
        <v>1078502</v>
      </c>
      <c r="L10" s="1015">
        <v>2450117</v>
      </c>
      <c r="M10" s="1015">
        <v>1525765</v>
      </c>
    </row>
    <row r="11" spans="1:13" ht="12.75">
      <c r="A11" s="1010"/>
      <c r="B11" s="344"/>
      <c r="C11" s="345" t="s">
        <v>1194</v>
      </c>
      <c r="D11" s="336"/>
      <c r="H11" s="1011"/>
      <c r="I11" s="1015">
        <v>54941</v>
      </c>
      <c r="J11" s="1015">
        <v>0</v>
      </c>
      <c r="K11" s="1015">
        <v>1805</v>
      </c>
      <c r="L11" s="1015">
        <v>41510</v>
      </c>
      <c r="M11" s="1015">
        <v>11626</v>
      </c>
    </row>
    <row r="12" spans="1:13" ht="12.75">
      <c r="A12" s="1010"/>
      <c r="B12" s="344"/>
      <c r="C12" s="345" t="s">
        <v>1195</v>
      </c>
      <c r="D12" s="336"/>
      <c r="H12" s="1011"/>
      <c r="I12" s="1015">
        <v>10554</v>
      </c>
      <c r="J12" s="1015">
        <v>0</v>
      </c>
      <c r="K12" s="1015">
        <v>1748</v>
      </c>
      <c r="L12" s="1015">
        <v>5736</v>
      </c>
      <c r="M12" s="1015">
        <v>3070</v>
      </c>
    </row>
    <row r="13" spans="1:13" ht="12.75">
      <c r="A13" s="1010"/>
      <c r="B13" s="344"/>
      <c r="C13" s="345" t="s">
        <v>1196</v>
      </c>
      <c r="D13" s="336"/>
      <c r="H13" s="1011"/>
      <c r="I13" s="1015">
        <v>149476</v>
      </c>
      <c r="J13" s="1015">
        <v>0</v>
      </c>
      <c r="K13" s="1015">
        <v>21686</v>
      </c>
      <c r="L13" s="1015">
        <v>127790</v>
      </c>
      <c r="M13" s="1015">
        <v>0</v>
      </c>
    </row>
    <row r="14" spans="1:13" ht="12.75">
      <c r="A14" s="1010"/>
      <c r="B14" s="346"/>
      <c r="C14" s="338" t="s">
        <v>1197</v>
      </c>
      <c r="D14" s="338"/>
      <c r="H14" s="1011"/>
      <c r="I14" s="1013">
        <v>5847813</v>
      </c>
      <c r="J14" s="1013">
        <v>227238</v>
      </c>
      <c r="K14" s="1013">
        <v>1115899</v>
      </c>
      <c r="L14" s="1013">
        <v>2793329</v>
      </c>
      <c r="M14" s="1013">
        <v>1711347</v>
      </c>
    </row>
    <row r="15" spans="1:13" ht="12.75">
      <c r="A15" s="1010"/>
      <c r="B15" s="346"/>
      <c r="C15" s="336"/>
      <c r="D15" s="338" t="s">
        <v>1198</v>
      </c>
      <c r="E15" s="1016"/>
      <c r="F15" s="1016"/>
      <c r="G15" s="1016"/>
      <c r="H15" s="1017"/>
      <c r="I15" s="1013">
        <v>1178</v>
      </c>
      <c r="J15" s="1014"/>
      <c r="K15" s="1013">
        <v>776</v>
      </c>
      <c r="L15" s="1013">
        <v>248</v>
      </c>
      <c r="M15" s="1013">
        <v>154</v>
      </c>
    </row>
    <row r="16" spans="1:13" ht="12.75">
      <c r="A16" s="1010"/>
      <c r="B16" s="346"/>
      <c r="C16" s="338" t="s">
        <v>1199</v>
      </c>
      <c r="D16" s="338"/>
      <c r="H16" s="1011"/>
      <c r="I16" s="1013">
        <v>5846635</v>
      </c>
      <c r="J16" s="1013">
        <v>227238</v>
      </c>
      <c r="K16" s="1013">
        <v>1115123</v>
      </c>
      <c r="L16" s="1013">
        <v>2793081</v>
      </c>
      <c r="M16" s="1013">
        <v>1711193</v>
      </c>
    </row>
    <row r="17" spans="1:13" ht="12.75">
      <c r="A17" s="1010"/>
      <c r="B17" s="336"/>
      <c r="C17" s="336"/>
      <c r="D17" s="336"/>
      <c r="H17" s="1011"/>
      <c r="I17" s="1014"/>
      <c r="J17" s="1014"/>
      <c r="K17" s="1014"/>
      <c r="L17" s="1014"/>
      <c r="M17" s="1014"/>
    </row>
    <row r="18" spans="1:13" ht="12.75">
      <c r="A18" s="1010"/>
      <c r="B18" s="338" t="s">
        <v>1200</v>
      </c>
      <c r="C18" s="336"/>
      <c r="D18" s="336"/>
      <c r="H18" s="1011"/>
      <c r="I18" s="1013">
        <v>165546</v>
      </c>
      <c r="J18" s="1018">
        <v>0</v>
      </c>
      <c r="K18" s="1013">
        <v>41236</v>
      </c>
      <c r="L18" s="1013">
        <v>84708</v>
      </c>
      <c r="M18" s="1013">
        <v>39602</v>
      </c>
    </row>
    <row r="19" spans="1:13" ht="12.75">
      <c r="A19" s="1010"/>
      <c r="B19" s="336"/>
      <c r="C19" s="338" t="s">
        <v>660</v>
      </c>
      <c r="D19" s="336"/>
      <c r="H19" s="1011"/>
      <c r="I19" s="1014"/>
      <c r="J19" s="1014"/>
      <c r="K19" s="1014"/>
      <c r="L19" s="1014"/>
      <c r="M19" s="1014"/>
    </row>
    <row r="20" spans="1:13" ht="12.75">
      <c r="A20" s="1010"/>
      <c r="B20" s="338" t="s">
        <v>1201</v>
      </c>
      <c r="C20" s="336"/>
      <c r="D20" s="336"/>
      <c r="H20" s="1011"/>
      <c r="I20" s="1013">
        <v>2033365</v>
      </c>
      <c r="J20" s="1013">
        <v>10</v>
      </c>
      <c r="K20" s="1013">
        <v>804083</v>
      </c>
      <c r="L20" s="1013">
        <v>670435</v>
      </c>
      <c r="M20" s="1013">
        <v>558837</v>
      </c>
    </row>
    <row r="21" spans="1:13" ht="12.75">
      <c r="A21" s="1010"/>
      <c r="B21" s="336"/>
      <c r="C21" s="336"/>
      <c r="D21" s="336"/>
      <c r="H21" s="1011"/>
      <c r="I21" s="1014"/>
      <c r="J21" s="1014"/>
      <c r="K21" s="1014"/>
      <c r="L21" s="1014"/>
      <c r="M21" s="1014"/>
    </row>
    <row r="22" spans="1:13" ht="12.75">
      <c r="A22" s="1010"/>
      <c r="B22" s="338" t="s">
        <v>1202</v>
      </c>
      <c r="C22" s="338"/>
      <c r="D22" s="336"/>
      <c r="H22" s="1011"/>
      <c r="I22" s="1019">
        <v>2699282</v>
      </c>
      <c r="J22" s="1019">
        <v>0</v>
      </c>
      <c r="K22" s="1019">
        <v>968834</v>
      </c>
      <c r="L22" s="1019">
        <v>1109544</v>
      </c>
      <c r="M22" s="1019">
        <v>620904</v>
      </c>
    </row>
    <row r="23" spans="1:13" ht="12.75">
      <c r="A23" s="1010"/>
      <c r="B23" s="336"/>
      <c r="C23" s="336" t="s">
        <v>1203</v>
      </c>
      <c r="D23" s="336"/>
      <c r="H23" s="1011"/>
      <c r="I23" s="1015">
        <v>1146960</v>
      </c>
      <c r="J23" s="1015">
        <v>0</v>
      </c>
      <c r="K23" s="1015">
        <v>396298</v>
      </c>
      <c r="L23" s="1015">
        <v>375562</v>
      </c>
      <c r="M23" s="1015">
        <v>375100</v>
      </c>
    </row>
    <row r="24" spans="1:13" ht="12.75">
      <c r="A24" s="1010"/>
      <c r="B24" s="336"/>
      <c r="C24" s="336" t="s">
        <v>1204</v>
      </c>
      <c r="D24" s="336"/>
      <c r="H24" s="1011"/>
      <c r="I24" s="1015">
        <v>1552322</v>
      </c>
      <c r="J24" s="1015">
        <v>0</v>
      </c>
      <c r="K24" s="1015">
        <v>572536</v>
      </c>
      <c r="L24" s="1015">
        <v>733982</v>
      </c>
      <c r="M24" s="1015">
        <v>245804</v>
      </c>
    </row>
    <row r="25" spans="1:13" ht="12.75">
      <c r="A25" s="1010"/>
      <c r="B25" s="336"/>
      <c r="C25" s="336"/>
      <c r="D25" s="336"/>
      <c r="H25" s="1011"/>
      <c r="I25" s="1014"/>
      <c r="J25" s="1014"/>
      <c r="K25" s="1014"/>
      <c r="L25" s="1014"/>
      <c r="M25" s="1014"/>
    </row>
    <row r="26" spans="1:13" ht="12.75">
      <c r="A26" s="1021"/>
      <c r="B26" s="338" t="s">
        <v>1205</v>
      </c>
      <c r="C26" s="338"/>
      <c r="D26" s="347"/>
      <c r="E26" s="1020"/>
      <c r="F26" s="1020"/>
      <c r="G26" s="1020"/>
      <c r="H26" s="1022"/>
      <c r="I26" s="1023"/>
      <c r="J26" s="1023"/>
      <c r="K26" s="1023"/>
      <c r="L26" s="1023"/>
      <c r="M26" s="1023"/>
    </row>
    <row r="27" spans="1:13" ht="12.75">
      <c r="A27" s="1021"/>
      <c r="B27" s="342"/>
      <c r="C27" s="336" t="s">
        <v>1206</v>
      </c>
      <c r="D27" s="347"/>
      <c r="E27" s="1020"/>
      <c r="F27" s="1020"/>
      <c r="G27" s="1020"/>
      <c r="H27" s="1022"/>
      <c r="I27" s="1015">
        <v>36728</v>
      </c>
      <c r="J27" s="1023"/>
      <c r="K27" s="1015">
        <v>35041</v>
      </c>
      <c r="L27" s="1015">
        <v>1687</v>
      </c>
      <c r="M27" s="1015">
        <v>0</v>
      </c>
    </row>
    <row r="28" spans="1:13" ht="12.75">
      <c r="A28" s="1021"/>
      <c r="B28" s="342"/>
      <c r="C28" s="347" t="s">
        <v>1207</v>
      </c>
      <c r="D28" s="347"/>
      <c r="E28" s="1020"/>
      <c r="F28" s="1020"/>
      <c r="G28" s="1020"/>
      <c r="H28" s="1022"/>
      <c r="I28" s="1024">
        <v>11591254</v>
      </c>
      <c r="J28" s="1025"/>
      <c r="K28" s="1024">
        <v>3936298</v>
      </c>
      <c r="L28" s="1024">
        <v>6930097</v>
      </c>
      <c r="M28" s="1024">
        <v>724859</v>
      </c>
    </row>
    <row r="29" spans="1:13" ht="12.75">
      <c r="A29" s="1021"/>
      <c r="B29" s="342"/>
      <c r="C29" s="347"/>
      <c r="D29" s="336" t="s">
        <v>1208</v>
      </c>
      <c r="E29" s="1020"/>
      <c r="F29" s="1020"/>
      <c r="G29" s="1020"/>
      <c r="H29" s="1022"/>
      <c r="I29" s="1015">
        <v>3488221</v>
      </c>
      <c r="J29" s="1023"/>
      <c r="K29" s="1015">
        <v>682549</v>
      </c>
      <c r="L29" s="1015">
        <v>2568267</v>
      </c>
      <c r="M29" s="1015">
        <v>237405</v>
      </c>
    </row>
    <row r="30" spans="1:13" ht="12.75">
      <c r="A30" s="1021"/>
      <c r="B30" s="342"/>
      <c r="C30" s="347"/>
      <c r="D30" s="347" t="s">
        <v>1209</v>
      </c>
      <c r="E30" s="1020"/>
      <c r="F30" s="1020"/>
      <c r="G30" s="1020"/>
      <c r="H30" s="1022"/>
      <c r="I30" s="1015">
        <v>8103033</v>
      </c>
      <c r="J30" s="1023"/>
      <c r="K30" s="1015">
        <v>3253749</v>
      </c>
      <c r="L30" s="1015">
        <v>4361830</v>
      </c>
      <c r="M30" s="1015">
        <v>487454</v>
      </c>
    </row>
    <row r="31" spans="1:13" ht="12.75">
      <c r="A31" s="1021"/>
      <c r="B31" s="342"/>
      <c r="C31" s="347" t="s">
        <v>1210</v>
      </c>
      <c r="D31" s="347"/>
      <c r="E31" s="1020"/>
      <c r="F31" s="1020"/>
      <c r="G31" s="1020"/>
      <c r="H31" s="1022"/>
      <c r="I31" s="1015">
        <v>350381</v>
      </c>
      <c r="J31" s="1023"/>
      <c r="K31" s="1015">
        <v>254234</v>
      </c>
      <c r="L31" s="1015">
        <v>85857</v>
      </c>
      <c r="M31" s="1015">
        <v>10290</v>
      </c>
    </row>
    <row r="32" spans="1:13" ht="12.75">
      <c r="A32" s="1021"/>
      <c r="B32" s="342"/>
      <c r="C32" s="347" t="s">
        <v>1211</v>
      </c>
      <c r="D32" s="347"/>
      <c r="E32" s="1020"/>
      <c r="F32" s="1020"/>
      <c r="G32" s="1020"/>
      <c r="H32" s="1022"/>
      <c r="I32" s="1015">
        <v>4151850</v>
      </c>
      <c r="J32" s="1023"/>
      <c r="K32" s="1015">
        <v>3961360</v>
      </c>
      <c r="L32" s="1015">
        <v>181353</v>
      </c>
      <c r="M32" s="1015">
        <v>9137</v>
      </c>
    </row>
    <row r="33" spans="1:13" ht="12.75">
      <c r="A33" s="1021"/>
      <c r="B33" s="342"/>
      <c r="C33" s="347" t="s">
        <v>1212</v>
      </c>
      <c r="D33" s="347"/>
      <c r="E33" s="1020"/>
      <c r="F33" s="1020"/>
      <c r="G33" s="1020"/>
      <c r="H33" s="1022"/>
      <c r="I33" s="1015">
        <v>2028698</v>
      </c>
      <c r="J33" s="1023"/>
      <c r="K33" s="1015">
        <v>1395624</v>
      </c>
      <c r="L33" s="1015">
        <v>617213</v>
      </c>
      <c r="M33" s="1015">
        <v>15861</v>
      </c>
    </row>
    <row r="34" spans="1:13" ht="12.75">
      <c r="A34" s="1021"/>
      <c r="B34" s="342"/>
      <c r="C34" s="347" t="s">
        <v>1213</v>
      </c>
      <c r="D34" s="347"/>
      <c r="E34" s="1020"/>
      <c r="F34" s="1020"/>
      <c r="G34" s="1020"/>
      <c r="H34" s="1022"/>
      <c r="I34" s="1015">
        <v>218993</v>
      </c>
      <c r="J34" s="1015">
        <v>0</v>
      </c>
      <c r="K34" s="1015">
        <v>81374</v>
      </c>
      <c r="L34" s="1015">
        <v>113251</v>
      </c>
      <c r="M34" s="1015">
        <v>24368</v>
      </c>
    </row>
    <row r="35" spans="1:13" ht="12.75">
      <c r="A35" s="1021"/>
      <c r="B35" s="1026"/>
      <c r="C35" s="338" t="s">
        <v>1214</v>
      </c>
      <c r="D35" s="336"/>
      <c r="E35" s="1027"/>
      <c r="F35" s="1027"/>
      <c r="G35" s="1027"/>
      <c r="H35" s="1028"/>
      <c r="I35" s="1013">
        <v>18377904</v>
      </c>
      <c r="J35" s="1013">
        <v>0</v>
      </c>
      <c r="K35" s="1013">
        <v>9663931</v>
      </c>
      <c r="L35" s="1013">
        <v>7929458</v>
      </c>
      <c r="M35" s="1013">
        <v>784515</v>
      </c>
    </row>
    <row r="36" spans="1:13" ht="12.75">
      <c r="A36" s="1021"/>
      <c r="B36" s="1026"/>
      <c r="C36" s="338"/>
      <c r="D36" s="338" t="s">
        <v>1198</v>
      </c>
      <c r="E36" s="1027"/>
      <c r="F36" s="1027"/>
      <c r="G36" s="1027"/>
      <c r="H36" s="1028"/>
      <c r="I36" s="1013">
        <v>641863</v>
      </c>
      <c r="J36" s="1023"/>
      <c r="K36" s="1013">
        <v>412935</v>
      </c>
      <c r="L36" s="1013">
        <v>174845</v>
      </c>
      <c r="M36" s="1013">
        <v>54083</v>
      </c>
    </row>
    <row r="37" spans="1:13" ht="12.75">
      <c r="A37" s="1021"/>
      <c r="B37" s="1026"/>
      <c r="C37" s="338" t="s">
        <v>1215</v>
      </c>
      <c r="D37" s="336"/>
      <c r="E37" s="1027"/>
      <c r="F37" s="1027"/>
      <c r="G37" s="1027"/>
      <c r="H37" s="1028"/>
      <c r="I37" s="1013">
        <v>17736041</v>
      </c>
      <c r="J37" s="1013">
        <v>0</v>
      </c>
      <c r="K37" s="1013">
        <v>9250996</v>
      </c>
      <c r="L37" s="1013">
        <v>7754613</v>
      </c>
      <c r="M37" s="1013">
        <v>730432</v>
      </c>
    </row>
    <row r="38" spans="1:13" ht="12.75">
      <c r="A38" s="1010"/>
      <c r="B38" s="342"/>
      <c r="C38" s="338"/>
      <c r="D38" s="338"/>
      <c r="H38" s="1011"/>
      <c r="I38" s="1023"/>
      <c r="J38" s="1014"/>
      <c r="K38" s="1023"/>
      <c r="L38" s="1023"/>
      <c r="M38" s="1023"/>
    </row>
    <row r="39" spans="1:13" ht="12.75">
      <c r="A39" s="1010"/>
      <c r="B39" s="1026"/>
      <c r="C39" s="400" t="s">
        <v>1216</v>
      </c>
      <c r="D39" s="338"/>
      <c r="H39" s="1011"/>
      <c r="I39" s="1024">
        <v>12389</v>
      </c>
      <c r="J39" s="1014"/>
      <c r="K39" s="1014"/>
      <c r="L39" s="1014"/>
      <c r="M39" s="1014"/>
    </row>
    <row r="40" spans="1:13" ht="12.75">
      <c r="A40" s="1010"/>
      <c r="B40" s="347"/>
      <c r="C40" s="336"/>
      <c r="D40" s="336"/>
      <c r="H40" s="1011"/>
      <c r="I40" s="1014"/>
      <c r="J40" s="1014"/>
      <c r="K40" s="1014"/>
      <c r="L40" s="1014"/>
      <c r="M40" s="1014"/>
    </row>
    <row r="41" spans="1:13" ht="12.75">
      <c r="A41" s="1010"/>
      <c r="B41" s="338" t="s">
        <v>1217</v>
      </c>
      <c r="C41" s="336"/>
      <c r="D41" s="336"/>
      <c r="H41" s="1011"/>
      <c r="I41" s="1013">
        <v>17524</v>
      </c>
      <c r="J41" s="1014"/>
      <c r="K41" s="1013">
        <v>17524</v>
      </c>
      <c r="L41" s="1013">
        <v>0</v>
      </c>
      <c r="M41" s="1013">
        <v>0</v>
      </c>
    </row>
    <row r="42" spans="1:13" ht="12.75">
      <c r="A42" s="1010"/>
      <c r="B42" s="336"/>
      <c r="C42" s="336"/>
      <c r="D42" s="336"/>
      <c r="H42" s="1011"/>
      <c r="I42" s="1014"/>
      <c r="J42" s="1014"/>
      <c r="K42" s="1014"/>
      <c r="L42" s="1014"/>
      <c r="M42" s="1014"/>
    </row>
    <row r="43" spans="1:13" ht="12.75">
      <c r="A43" s="1007"/>
      <c r="B43" s="338" t="s">
        <v>1218</v>
      </c>
      <c r="C43" s="338"/>
      <c r="D43" s="338"/>
      <c r="E43" s="1008"/>
      <c r="F43" s="1008"/>
      <c r="G43" s="1008"/>
      <c r="H43" s="1009"/>
      <c r="I43" s="1014"/>
      <c r="J43" s="1014"/>
      <c r="K43" s="1014"/>
      <c r="L43" s="1014"/>
      <c r="M43" s="1014"/>
    </row>
    <row r="44" spans="1:13" ht="12.75">
      <c r="A44" s="1007"/>
      <c r="B44" s="338" t="s">
        <v>1219</v>
      </c>
      <c r="C44" s="336"/>
      <c r="D44" s="338"/>
      <c r="E44" s="1008"/>
      <c r="F44" s="1008"/>
      <c r="G44" s="1008"/>
      <c r="H44" s="1009"/>
      <c r="I44" s="1013">
        <v>64056</v>
      </c>
      <c r="J44" s="1014"/>
      <c r="K44" s="1013">
        <v>64056</v>
      </c>
      <c r="L44" s="1013">
        <v>0</v>
      </c>
      <c r="M44" s="1013">
        <v>0</v>
      </c>
    </row>
    <row r="45" spans="1:13" ht="12.75">
      <c r="A45" s="1007"/>
      <c r="B45" s="338"/>
      <c r="C45" s="338" t="s">
        <v>660</v>
      </c>
      <c r="D45" s="338"/>
      <c r="E45" s="1008"/>
      <c r="F45" s="1008"/>
      <c r="G45" s="1008"/>
      <c r="H45" s="1009"/>
      <c r="I45" s="1014"/>
      <c r="J45" s="1014"/>
      <c r="K45" s="1014"/>
      <c r="L45" s="1014"/>
      <c r="M45" s="1014"/>
    </row>
    <row r="46" spans="1:13" ht="12.75">
      <c r="A46" s="1010"/>
      <c r="B46" s="338" t="s">
        <v>847</v>
      </c>
      <c r="C46" s="336"/>
      <c r="D46" s="336"/>
      <c r="H46" s="1011"/>
      <c r="I46" s="1014"/>
      <c r="J46" s="1014"/>
      <c r="K46" s="1014"/>
      <c r="L46" s="1014"/>
      <c r="M46" s="1014"/>
    </row>
    <row r="47" spans="1:13" ht="12.75">
      <c r="A47" s="1010"/>
      <c r="B47" s="336"/>
      <c r="C47" s="336" t="s">
        <v>1220</v>
      </c>
      <c r="D47" s="336"/>
      <c r="H47" s="1011"/>
      <c r="I47" s="1015">
        <v>240</v>
      </c>
      <c r="J47" s="1015">
        <v>0</v>
      </c>
      <c r="K47" s="1015">
        <v>240</v>
      </c>
      <c r="L47" s="1015">
        <v>0</v>
      </c>
      <c r="M47" s="1015">
        <v>0</v>
      </c>
    </row>
    <row r="48" spans="1:13" ht="12.75">
      <c r="A48" s="1010"/>
      <c r="B48" s="346"/>
      <c r="C48" s="336" t="s">
        <v>847</v>
      </c>
      <c r="D48" s="336"/>
      <c r="H48" s="1011"/>
      <c r="I48" s="1015">
        <v>144169</v>
      </c>
      <c r="J48" s="1015">
        <v>1443</v>
      </c>
      <c r="K48" s="1015">
        <v>104297</v>
      </c>
      <c r="L48" s="1015">
        <v>28287</v>
      </c>
      <c r="M48" s="1015">
        <v>10142</v>
      </c>
    </row>
    <row r="49" spans="1:13" ht="12.75">
      <c r="A49" s="1010"/>
      <c r="B49" s="336"/>
      <c r="C49" s="338" t="s">
        <v>1221</v>
      </c>
      <c r="D49" s="336"/>
      <c r="H49" s="1011"/>
      <c r="I49" s="1013">
        <v>144409</v>
      </c>
      <c r="J49" s="1013">
        <v>1443</v>
      </c>
      <c r="K49" s="1013">
        <v>104537</v>
      </c>
      <c r="L49" s="1013">
        <v>28287</v>
      </c>
      <c r="M49" s="1013">
        <v>10142</v>
      </c>
    </row>
    <row r="50" spans="1:13" ht="12.75">
      <c r="A50" s="1010"/>
      <c r="B50" s="344"/>
      <c r="C50" s="336"/>
      <c r="D50" s="338"/>
      <c r="H50" s="1011"/>
      <c r="I50" s="1014"/>
      <c r="J50" s="1014"/>
      <c r="K50" s="1014"/>
      <c r="L50" s="1014"/>
      <c r="M50" s="1014"/>
    </row>
    <row r="51" spans="1:13" ht="12.75">
      <c r="A51" s="1010"/>
      <c r="B51" s="338" t="s">
        <v>1222</v>
      </c>
      <c r="C51" s="336"/>
      <c r="D51" s="336"/>
      <c r="H51" s="1011"/>
      <c r="I51" s="1013">
        <v>128951</v>
      </c>
      <c r="J51" s="1014"/>
      <c r="K51" s="1013">
        <v>128928</v>
      </c>
      <c r="L51" s="1013">
        <v>0</v>
      </c>
      <c r="M51" s="1013">
        <v>23</v>
      </c>
    </row>
    <row r="52" spans="1:13" ht="12.75">
      <c r="A52" s="1010"/>
      <c r="B52" s="336"/>
      <c r="C52" s="336" t="s">
        <v>660</v>
      </c>
      <c r="D52" s="336"/>
      <c r="H52" s="1011"/>
      <c r="I52" s="1014"/>
      <c r="J52" s="1014"/>
      <c r="K52" s="1014"/>
      <c r="L52" s="1014"/>
      <c r="M52" s="1014"/>
    </row>
    <row r="53" spans="1:13" ht="12.75">
      <c r="A53" s="1010"/>
      <c r="B53" s="338" t="s">
        <v>1223</v>
      </c>
      <c r="C53" s="336"/>
      <c r="D53" s="336"/>
      <c r="H53" s="1011"/>
      <c r="I53" s="1013">
        <v>811238</v>
      </c>
      <c r="J53" s="1014"/>
      <c r="K53" s="1013">
        <v>810752</v>
      </c>
      <c r="L53" s="1013">
        <v>0</v>
      </c>
      <c r="M53" s="1013">
        <v>486</v>
      </c>
    </row>
    <row r="54" spans="1:13" ht="12.75">
      <c r="A54" s="1010"/>
      <c r="B54" s="336"/>
      <c r="C54" s="336"/>
      <c r="D54" s="336"/>
      <c r="H54" s="1011"/>
      <c r="I54" s="1014"/>
      <c r="J54" s="1014"/>
      <c r="K54" s="1014"/>
      <c r="L54" s="1014"/>
      <c r="M54" s="1014"/>
    </row>
    <row r="55" spans="1:13" ht="17.25" customHeight="1">
      <c r="A55" s="1030"/>
      <c r="B55" s="349" t="s">
        <v>1224</v>
      </c>
      <c r="C55" s="350"/>
      <c r="D55" s="350"/>
      <c r="E55" s="1029"/>
      <c r="F55" s="1029"/>
      <c r="G55" s="1029"/>
      <c r="H55" s="1031"/>
      <c r="I55" s="1032">
        <v>32885781</v>
      </c>
      <c r="J55" s="1032">
        <v>228691</v>
      </c>
      <c r="K55" s="1032">
        <v>15228213</v>
      </c>
      <c r="L55" s="1032">
        <v>13654330</v>
      </c>
      <c r="M55" s="1032">
        <v>3774547</v>
      </c>
    </row>
    <row r="56" spans="1:13" ht="16.5" customHeight="1">
      <c r="A56" s="1008"/>
      <c r="C56" s="1008"/>
      <c r="D56" s="1008"/>
      <c r="E56" s="1008"/>
      <c r="F56" s="1008"/>
      <c r="G56" s="1008"/>
      <c r="H56" s="1008"/>
      <c r="I56" s="1033"/>
      <c r="J56" s="1033"/>
      <c r="K56" s="1033"/>
      <c r="L56" s="1033"/>
      <c r="M56" s="1034" t="s">
        <v>663</v>
      </c>
    </row>
    <row r="57" spans="1:13" ht="15.75" customHeight="1">
      <c r="A57" s="1003"/>
      <c r="B57" s="1035" t="s">
        <v>1225</v>
      </c>
      <c r="C57" s="353"/>
      <c r="D57" s="335"/>
      <c r="E57" s="1005"/>
      <c r="F57" s="1005"/>
      <c r="G57" s="1004"/>
      <c r="H57" s="1005"/>
      <c r="I57" s="1764" t="s">
        <v>610</v>
      </c>
      <c r="J57" s="334" t="s">
        <v>1186</v>
      </c>
      <c r="K57" s="1766" t="s">
        <v>1170</v>
      </c>
      <c r="L57" s="1766" t="s">
        <v>1172</v>
      </c>
      <c r="M57" s="335" t="s">
        <v>1187</v>
      </c>
    </row>
    <row r="58" spans="1:13" ht="12.75">
      <c r="A58" s="1007"/>
      <c r="B58" s="346"/>
      <c r="C58" s="407"/>
      <c r="D58" s="407"/>
      <c r="E58" s="1008"/>
      <c r="F58" s="1008"/>
      <c r="G58" s="1008"/>
      <c r="H58" s="1009"/>
      <c r="I58" s="1765"/>
      <c r="J58" s="339" t="s">
        <v>1188</v>
      </c>
      <c r="K58" s="1767"/>
      <c r="L58" s="1767"/>
      <c r="M58" s="340" t="s">
        <v>1189</v>
      </c>
    </row>
    <row r="59" spans="1:13" ht="12.75">
      <c r="A59" s="1007"/>
      <c r="B59" s="336"/>
      <c r="C59" s="338"/>
      <c r="D59" s="338"/>
      <c r="E59" s="1008"/>
      <c r="F59" s="1008"/>
      <c r="G59" s="1008"/>
      <c r="H59" s="1009"/>
      <c r="I59" s="1036"/>
      <c r="J59" s="1036"/>
      <c r="K59" s="1036"/>
      <c r="L59" s="1036"/>
      <c r="M59" s="1036"/>
    </row>
    <row r="60" spans="1:13" ht="12.75">
      <c r="A60" s="1007"/>
      <c r="B60" s="338" t="s">
        <v>1226</v>
      </c>
      <c r="C60" s="336"/>
      <c r="D60" s="336"/>
      <c r="E60" s="1008"/>
      <c r="F60" s="1008"/>
      <c r="G60" s="1008"/>
      <c r="H60" s="1009"/>
      <c r="I60" s="1019">
        <v>4966463</v>
      </c>
      <c r="J60" s="1019">
        <v>449037</v>
      </c>
      <c r="K60" s="1019">
        <v>1691546</v>
      </c>
      <c r="L60" s="1019">
        <v>2358053</v>
      </c>
      <c r="M60" s="1019">
        <v>467827</v>
      </c>
    </row>
    <row r="61" spans="1:13" ht="12.75">
      <c r="A61" s="1007"/>
      <c r="B61" s="344"/>
      <c r="C61" s="336" t="s">
        <v>1227</v>
      </c>
      <c r="D61" s="336"/>
      <c r="E61" s="1008"/>
      <c r="F61" s="1008"/>
      <c r="G61" s="1008"/>
      <c r="H61" s="1009"/>
      <c r="I61" s="1015">
        <v>220536</v>
      </c>
      <c r="J61" s="1015">
        <v>4428</v>
      </c>
      <c r="K61" s="1015">
        <v>27347</v>
      </c>
      <c r="L61" s="1015">
        <v>137293</v>
      </c>
      <c r="M61" s="1015">
        <v>51468</v>
      </c>
    </row>
    <row r="62" spans="1:13" ht="12.75">
      <c r="A62" s="1010"/>
      <c r="B62" s="344"/>
      <c r="C62" s="336" t="s">
        <v>1228</v>
      </c>
      <c r="D62" s="336"/>
      <c r="H62" s="1011"/>
      <c r="I62" s="1015">
        <v>3231887</v>
      </c>
      <c r="J62" s="1015">
        <v>444609</v>
      </c>
      <c r="K62" s="1015">
        <v>1132047</v>
      </c>
      <c r="L62" s="1015">
        <v>1279150</v>
      </c>
      <c r="M62" s="1015">
        <v>376081</v>
      </c>
    </row>
    <row r="63" spans="1:13" ht="12.75">
      <c r="A63" s="1010"/>
      <c r="B63" s="344"/>
      <c r="C63" s="336" t="s">
        <v>1229</v>
      </c>
      <c r="D63" s="336"/>
      <c r="H63" s="1011"/>
      <c r="I63" s="1015">
        <v>1514040</v>
      </c>
      <c r="J63" s="1015">
        <v>0</v>
      </c>
      <c r="K63" s="1015">
        <v>532152</v>
      </c>
      <c r="L63" s="1015">
        <v>941610</v>
      </c>
      <c r="M63" s="1015">
        <v>40278</v>
      </c>
    </row>
    <row r="64" spans="1:13" ht="12.75">
      <c r="A64" s="1010"/>
      <c r="B64" s="336"/>
      <c r="C64" s="336"/>
      <c r="D64" s="336"/>
      <c r="H64" s="1011"/>
      <c r="I64" s="1014"/>
      <c r="J64" s="1014"/>
      <c r="K64" s="1014"/>
      <c r="L64" s="1014"/>
      <c r="M64" s="1014"/>
    </row>
    <row r="65" spans="1:13" ht="12.75">
      <c r="A65" s="1010"/>
      <c r="B65" s="338" t="s">
        <v>1230</v>
      </c>
      <c r="C65" s="336"/>
      <c r="D65" s="336"/>
      <c r="H65" s="1011"/>
      <c r="I65" s="1019">
        <v>20461486</v>
      </c>
      <c r="J65" s="1019">
        <v>0</v>
      </c>
      <c r="K65" s="1019">
        <v>10383791</v>
      </c>
      <c r="L65" s="1019">
        <v>6353010</v>
      </c>
      <c r="M65" s="1019">
        <v>3724685</v>
      </c>
    </row>
    <row r="66" spans="1:13" ht="12.75">
      <c r="A66" s="1010"/>
      <c r="B66" s="344"/>
      <c r="C66" s="336" t="s">
        <v>1231</v>
      </c>
      <c r="D66" s="336"/>
      <c r="H66" s="1011"/>
      <c r="I66" s="1015">
        <v>8132946</v>
      </c>
      <c r="J66" s="1015">
        <v>0</v>
      </c>
      <c r="K66" s="1015">
        <v>5465438</v>
      </c>
      <c r="L66" s="1015">
        <v>1986558</v>
      </c>
      <c r="M66" s="1015">
        <v>680950</v>
      </c>
    </row>
    <row r="67" spans="1:13" ht="12.75">
      <c r="A67" s="1010"/>
      <c r="B67" s="344"/>
      <c r="C67" s="336" t="s">
        <v>1232</v>
      </c>
      <c r="D67" s="336"/>
      <c r="H67" s="1011"/>
      <c r="I67" s="1015">
        <v>9915672</v>
      </c>
      <c r="J67" s="1015">
        <v>0</v>
      </c>
      <c r="K67" s="1015">
        <v>3706415</v>
      </c>
      <c r="L67" s="1015">
        <v>3641045</v>
      </c>
      <c r="M67" s="1015">
        <v>2568212</v>
      </c>
    </row>
    <row r="68" spans="1:13" ht="12.75">
      <c r="A68" s="1010"/>
      <c r="B68" s="344"/>
      <c r="C68" s="336" t="s">
        <v>1233</v>
      </c>
      <c r="D68" s="336"/>
      <c r="H68" s="1011"/>
      <c r="I68" s="1015">
        <v>2412868</v>
      </c>
      <c r="J68" s="1015">
        <v>0</v>
      </c>
      <c r="K68" s="1015">
        <v>1211938</v>
      </c>
      <c r="L68" s="1015">
        <v>725407</v>
      </c>
      <c r="M68" s="1015">
        <v>475523</v>
      </c>
    </row>
    <row r="69" spans="1:13" ht="12.75">
      <c r="A69" s="1010"/>
      <c r="B69" s="336"/>
      <c r="C69" s="336"/>
      <c r="D69" s="336"/>
      <c r="H69" s="1011"/>
      <c r="I69" s="1014"/>
      <c r="J69" s="1014"/>
      <c r="K69" s="1014"/>
      <c r="L69" s="1014"/>
      <c r="M69" s="1014"/>
    </row>
    <row r="70" spans="1:13" ht="12.75">
      <c r="A70" s="1010"/>
      <c r="B70" s="338" t="s">
        <v>1234</v>
      </c>
      <c r="C70" s="336"/>
      <c r="D70" s="336"/>
      <c r="H70" s="1011"/>
      <c r="I70" s="1013">
        <v>25427949</v>
      </c>
      <c r="J70" s="1013">
        <v>449037</v>
      </c>
      <c r="K70" s="1013">
        <v>12075337</v>
      </c>
      <c r="L70" s="1013">
        <v>8711063</v>
      </c>
      <c r="M70" s="1013">
        <v>4192512</v>
      </c>
    </row>
    <row r="71" spans="1:13" ht="12.75">
      <c r="A71" s="1010"/>
      <c r="B71" s="336"/>
      <c r="C71" s="336"/>
      <c r="D71" s="336"/>
      <c r="H71" s="1011"/>
      <c r="I71" s="1014"/>
      <c r="J71" s="1014"/>
      <c r="K71" s="1014"/>
      <c r="L71" s="1014"/>
      <c r="M71" s="1014"/>
    </row>
    <row r="72" spans="1:13" ht="12.75">
      <c r="A72" s="1010"/>
      <c r="B72" s="338" t="s">
        <v>1235</v>
      </c>
      <c r="C72" s="336"/>
      <c r="D72" s="336"/>
      <c r="H72" s="1011"/>
      <c r="I72" s="1013">
        <v>430911</v>
      </c>
      <c r="J72" s="1013">
        <v>0</v>
      </c>
      <c r="K72" s="1013">
        <v>34711</v>
      </c>
      <c r="L72" s="1013">
        <v>308295</v>
      </c>
      <c r="M72" s="1013">
        <v>87905</v>
      </c>
    </row>
    <row r="73" spans="1:13" ht="12.75">
      <c r="A73" s="1010"/>
      <c r="B73" s="336"/>
      <c r="C73" s="336"/>
      <c r="D73" s="336"/>
      <c r="H73" s="1011"/>
      <c r="I73" s="1014"/>
      <c r="J73" s="1014"/>
      <c r="K73" s="1014"/>
      <c r="L73" s="1014"/>
      <c r="M73" s="1014"/>
    </row>
    <row r="74" spans="1:13" ht="12.75">
      <c r="A74" s="1010"/>
      <c r="B74" s="338" t="s">
        <v>1236</v>
      </c>
      <c r="C74" s="336"/>
      <c r="D74" s="336"/>
      <c r="H74" s="1011"/>
      <c r="I74" s="1019">
        <v>235647</v>
      </c>
      <c r="J74" s="1019">
        <v>0</v>
      </c>
      <c r="K74" s="1019">
        <v>31117</v>
      </c>
      <c r="L74" s="1019">
        <v>179124</v>
      </c>
      <c r="M74" s="1019">
        <v>25406</v>
      </c>
    </row>
    <row r="75" spans="1:13" ht="12.75">
      <c r="A75" s="1010"/>
      <c r="B75" s="336"/>
      <c r="C75" s="336" t="s">
        <v>1237</v>
      </c>
      <c r="D75" s="336"/>
      <c r="H75" s="1011"/>
      <c r="I75" s="1015">
        <v>0</v>
      </c>
      <c r="J75" s="1014"/>
      <c r="K75" s="1015">
        <v>0</v>
      </c>
      <c r="L75" s="1015">
        <v>0</v>
      </c>
      <c r="M75" s="1015">
        <v>0</v>
      </c>
    </row>
    <row r="76" spans="1:13" ht="12.75">
      <c r="A76" s="1010"/>
      <c r="B76" s="336"/>
      <c r="C76" s="336" t="s">
        <v>1238</v>
      </c>
      <c r="D76" s="336"/>
      <c r="H76" s="1011"/>
      <c r="I76" s="1015">
        <v>201025</v>
      </c>
      <c r="J76" s="1015">
        <v>0</v>
      </c>
      <c r="K76" s="1015">
        <v>8002</v>
      </c>
      <c r="L76" s="1015">
        <v>177838</v>
      </c>
      <c r="M76" s="1015">
        <v>15185</v>
      </c>
    </row>
    <row r="77" spans="1:13" ht="12.75">
      <c r="A77" s="1010"/>
      <c r="B77" s="344"/>
      <c r="C77" s="336" t="s">
        <v>1187</v>
      </c>
      <c r="D77" s="336"/>
      <c r="H77" s="1011"/>
      <c r="I77" s="1015">
        <v>34622</v>
      </c>
      <c r="J77" s="1015">
        <v>0</v>
      </c>
      <c r="K77" s="1015">
        <v>23115</v>
      </c>
      <c r="L77" s="1015">
        <v>1286</v>
      </c>
      <c r="M77" s="1015">
        <v>10221</v>
      </c>
    </row>
    <row r="78" spans="1:13" ht="12.75">
      <c r="A78" s="1010"/>
      <c r="B78" s="336"/>
      <c r="C78" s="336"/>
      <c r="D78" s="336"/>
      <c r="H78" s="1011"/>
      <c r="I78" s="1014"/>
      <c r="J78" s="1014"/>
      <c r="K78" s="1014"/>
      <c r="L78" s="1014"/>
      <c r="M78" s="1014"/>
    </row>
    <row r="79" spans="1:13" ht="12.75">
      <c r="A79" s="1010"/>
      <c r="B79" s="338" t="s">
        <v>1239</v>
      </c>
      <c r="C79" s="336"/>
      <c r="D79" s="336"/>
      <c r="H79" s="1011"/>
      <c r="I79" s="1013">
        <v>2347017</v>
      </c>
      <c r="J79" s="1013">
        <v>0</v>
      </c>
      <c r="K79" s="1013">
        <v>285855</v>
      </c>
      <c r="L79" s="1013">
        <v>1956337</v>
      </c>
      <c r="M79" s="1013">
        <v>104825</v>
      </c>
    </row>
    <row r="80" spans="1:13" ht="12.75">
      <c r="A80" s="1010"/>
      <c r="B80" s="338"/>
      <c r="C80" s="400" t="s">
        <v>1240</v>
      </c>
      <c r="D80" s="336"/>
      <c r="H80" s="1011"/>
      <c r="I80" s="1015">
        <v>1615915</v>
      </c>
      <c r="J80" s="1015">
        <v>0</v>
      </c>
      <c r="K80" s="1015">
        <v>78537</v>
      </c>
      <c r="L80" s="1015">
        <v>1507068</v>
      </c>
      <c r="M80" s="1015">
        <v>30310</v>
      </c>
    </row>
    <row r="81" spans="1:13" ht="12.75">
      <c r="A81" s="1010"/>
      <c r="B81" s="338"/>
      <c r="C81" s="336"/>
      <c r="D81" s="336"/>
      <c r="H81" s="1011"/>
      <c r="I81" s="1014"/>
      <c r="J81" s="1014"/>
      <c r="K81" s="1014"/>
      <c r="L81" s="1014"/>
      <c r="M81" s="1014"/>
    </row>
    <row r="82" spans="1:13" ht="12.75">
      <c r="A82" s="1010"/>
      <c r="B82" s="338" t="s">
        <v>1241</v>
      </c>
      <c r="C82" s="336"/>
      <c r="D82" s="336"/>
      <c r="H82" s="1011"/>
      <c r="I82" s="1019">
        <v>395171</v>
      </c>
      <c r="J82" s="1014"/>
      <c r="K82" s="1019">
        <v>36424</v>
      </c>
      <c r="L82" s="1019">
        <v>341519</v>
      </c>
      <c r="M82" s="1019">
        <v>17228</v>
      </c>
    </row>
    <row r="83" spans="1:13" ht="12.75">
      <c r="A83" s="1010"/>
      <c r="B83" s="336"/>
      <c r="C83" s="336" t="s">
        <v>1242</v>
      </c>
      <c r="D83" s="336"/>
      <c r="H83" s="1011"/>
      <c r="I83" s="1015">
        <v>192666</v>
      </c>
      <c r="J83" s="1014"/>
      <c r="K83" s="1015">
        <v>25297</v>
      </c>
      <c r="L83" s="1015">
        <v>166720</v>
      </c>
      <c r="M83" s="1015">
        <v>649</v>
      </c>
    </row>
    <row r="84" spans="1:13" ht="12.75">
      <c r="A84" s="1010"/>
      <c r="B84" s="336"/>
      <c r="C84" s="336" t="s">
        <v>1243</v>
      </c>
      <c r="D84" s="336"/>
      <c r="H84" s="1011"/>
      <c r="I84" s="1015">
        <v>202505</v>
      </c>
      <c r="J84" s="1014"/>
      <c r="K84" s="1015">
        <v>11127</v>
      </c>
      <c r="L84" s="1015">
        <v>174799</v>
      </c>
      <c r="M84" s="1015">
        <v>16579</v>
      </c>
    </row>
    <row r="85" spans="1:13" ht="12.75">
      <c r="A85" s="1010"/>
      <c r="B85" s="336"/>
      <c r="C85" s="336"/>
      <c r="D85" s="336"/>
      <c r="H85" s="1011"/>
      <c r="I85" s="1014"/>
      <c r="J85" s="1014"/>
      <c r="K85" s="1014"/>
      <c r="L85" s="1014"/>
      <c r="M85" s="1014"/>
    </row>
    <row r="86" spans="1:13" ht="12.75">
      <c r="A86" s="1010"/>
      <c r="B86" s="338" t="s">
        <v>1244</v>
      </c>
      <c r="C86" s="336"/>
      <c r="D86" s="336"/>
      <c r="H86" s="1011"/>
      <c r="I86" s="1019">
        <v>586015</v>
      </c>
      <c r="J86" s="1019">
        <v>9859</v>
      </c>
      <c r="K86" s="1019">
        <v>325135</v>
      </c>
      <c r="L86" s="1019">
        <v>149886</v>
      </c>
      <c r="M86" s="1019">
        <v>101135</v>
      </c>
    </row>
    <row r="87" spans="1:13" ht="12.75">
      <c r="A87" s="1010"/>
      <c r="B87" s="336"/>
      <c r="C87" s="336" t="s">
        <v>1245</v>
      </c>
      <c r="D87" s="336"/>
      <c r="H87" s="1011"/>
      <c r="I87" s="1015">
        <v>28909</v>
      </c>
      <c r="J87" s="1015">
        <v>8</v>
      </c>
      <c r="K87" s="1015">
        <v>626</v>
      </c>
      <c r="L87" s="1015">
        <v>19355</v>
      </c>
      <c r="M87" s="1015">
        <v>8920</v>
      </c>
    </row>
    <row r="88" spans="1:13" ht="12.75">
      <c r="A88" s="1010"/>
      <c r="B88" s="344"/>
      <c r="C88" s="336" t="s">
        <v>1220</v>
      </c>
      <c r="D88" s="336"/>
      <c r="H88" s="1011"/>
      <c r="I88" s="1015">
        <v>4339</v>
      </c>
      <c r="J88" s="1015">
        <v>0</v>
      </c>
      <c r="K88" s="1015">
        <v>4231</v>
      </c>
      <c r="L88" s="1015">
        <v>108</v>
      </c>
      <c r="M88" s="1015">
        <v>0</v>
      </c>
    </row>
    <row r="89" spans="1:13" ht="12.75">
      <c r="A89" s="1010"/>
      <c r="B89" s="344"/>
      <c r="C89" s="336" t="s">
        <v>1246</v>
      </c>
      <c r="D89" s="336"/>
      <c r="H89" s="1011"/>
      <c r="I89" s="1015">
        <v>52055</v>
      </c>
      <c r="J89" s="1015">
        <v>0</v>
      </c>
      <c r="K89" s="1015">
        <v>4718</v>
      </c>
      <c r="L89" s="1015">
        <v>3866</v>
      </c>
      <c r="M89" s="1015">
        <v>43471</v>
      </c>
    </row>
    <row r="90" spans="1:13" ht="12.75">
      <c r="A90" s="1010"/>
      <c r="B90" s="336"/>
      <c r="C90" s="336" t="s">
        <v>1244</v>
      </c>
      <c r="D90" s="336"/>
      <c r="H90" s="1011"/>
      <c r="I90" s="1015">
        <v>500712</v>
      </c>
      <c r="J90" s="1015">
        <v>9851</v>
      </c>
      <c r="K90" s="1015">
        <v>315560</v>
      </c>
      <c r="L90" s="1015">
        <v>126557</v>
      </c>
      <c r="M90" s="1015">
        <v>48744</v>
      </c>
    </row>
    <row r="91" spans="1:13" ht="12.75">
      <c r="A91" s="1010"/>
      <c r="B91" s="336"/>
      <c r="C91" s="336"/>
      <c r="D91" s="336"/>
      <c r="H91" s="1011"/>
      <c r="I91" s="1014"/>
      <c r="J91" s="1014"/>
      <c r="K91" s="1014"/>
      <c r="L91" s="1014"/>
      <c r="M91" s="1014"/>
    </row>
    <row r="92" spans="1:13" ht="12.75">
      <c r="A92" s="1010"/>
      <c r="B92" s="338" t="s">
        <v>1247</v>
      </c>
      <c r="C92" s="336"/>
      <c r="D92" s="336"/>
      <c r="H92" s="1011"/>
      <c r="I92" s="1013">
        <v>29422710</v>
      </c>
      <c r="J92" s="1013">
        <v>458896</v>
      </c>
      <c r="K92" s="1013">
        <v>12788579</v>
      </c>
      <c r="L92" s="1013">
        <v>11646224</v>
      </c>
      <c r="M92" s="1013">
        <v>4529011</v>
      </c>
    </row>
    <row r="93" spans="1:13" ht="12.75">
      <c r="A93" s="1010"/>
      <c r="B93" s="336"/>
      <c r="C93" s="336"/>
      <c r="D93" s="336"/>
      <c r="H93" s="1011"/>
      <c r="I93" s="1014"/>
      <c r="J93" s="1014"/>
      <c r="K93" s="1014"/>
      <c r="L93" s="1014"/>
      <c r="M93" s="1014"/>
    </row>
    <row r="94" spans="1:13" ht="12.75">
      <c r="A94" s="1010"/>
      <c r="B94" s="338" t="s">
        <v>1248</v>
      </c>
      <c r="C94" s="336"/>
      <c r="D94" s="336"/>
      <c r="H94" s="1011"/>
      <c r="I94" s="1013">
        <v>0</v>
      </c>
      <c r="J94" s="1014"/>
      <c r="K94" s="1013">
        <v>0</v>
      </c>
      <c r="L94" s="1013">
        <v>0</v>
      </c>
      <c r="M94" s="1013">
        <v>0</v>
      </c>
    </row>
    <row r="95" spans="1:13" ht="12.75">
      <c r="A95" s="1010"/>
      <c r="B95" s="336"/>
      <c r="C95" s="336"/>
      <c r="D95" s="336"/>
      <c r="H95" s="1011"/>
      <c r="I95" s="1014"/>
      <c r="J95" s="1014"/>
      <c r="K95" s="1014"/>
      <c r="L95" s="1014"/>
      <c r="M95" s="1014"/>
    </row>
    <row r="96" spans="1:13" ht="12.75">
      <c r="A96" s="1010"/>
      <c r="B96" s="338" t="s">
        <v>1249</v>
      </c>
      <c r="C96" s="336"/>
      <c r="D96" s="347"/>
      <c r="H96" s="1011"/>
      <c r="I96" s="1023"/>
      <c r="J96" s="1014"/>
      <c r="K96" s="1023"/>
      <c r="L96" s="1023"/>
      <c r="M96" s="1023"/>
    </row>
    <row r="97" spans="1:13" ht="12.75">
      <c r="A97" s="1021"/>
      <c r="B97" s="336"/>
      <c r="C97" s="347" t="s">
        <v>1250</v>
      </c>
      <c r="D97" s="347"/>
      <c r="E97" s="1020"/>
      <c r="F97" s="1020"/>
      <c r="G97" s="1020"/>
      <c r="H97" s="1022"/>
      <c r="I97" s="1015">
        <v>1212322</v>
      </c>
      <c r="J97" s="1014"/>
      <c r="K97" s="1015">
        <v>1212322</v>
      </c>
      <c r="L97" s="1023"/>
      <c r="M97" s="1023"/>
    </row>
    <row r="98" spans="1:13" ht="12.75">
      <c r="A98" s="1021"/>
      <c r="B98" s="336"/>
      <c r="C98" s="336" t="s">
        <v>1251</v>
      </c>
      <c r="D98" s="347"/>
      <c r="E98" s="1020"/>
      <c r="F98" s="1020"/>
      <c r="G98" s="1020"/>
      <c r="H98" s="1022"/>
      <c r="I98" s="1015">
        <v>1767</v>
      </c>
      <c r="J98" s="1014"/>
      <c r="K98" s="1015">
        <v>1767</v>
      </c>
      <c r="L98" s="1023"/>
      <c r="M98" s="1023"/>
    </row>
    <row r="99" spans="1:13" ht="12.75">
      <c r="A99" s="1021"/>
      <c r="B99" s="336"/>
      <c r="C99" s="336" t="s">
        <v>1252</v>
      </c>
      <c r="D99" s="347"/>
      <c r="E99" s="1020"/>
      <c r="F99" s="1020"/>
      <c r="G99" s="1020"/>
      <c r="H99" s="1022"/>
      <c r="I99" s="1015">
        <v>0</v>
      </c>
      <c r="J99" s="1014"/>
      <c r="K99" s="1015">
        <v>0</v>
      </c>
      <c r="L99" s="1023"/>
      <c r="M99" s="1023"/>
    </row>
    <row r="100" spans="1:13" ht="12.75">
      <c r="A100" s="1021"/>
      <c r="B100" s="336"/>
      <c r="C100" s="1037" t="s">
        <v>781</v>
      </c>
      <c r="D100" s="347"/>
      <c r="E100" s="1020"/>
      <c r="F100" s="1020"/>
      <c r="G100" s="1020"/>
      <c r="H100" s="1022"/>
      <c r="I100" s="1019">
        <v>1433566</v>
      </c>
      <c r="J100" s="1019">
        <v>66850</v>
      </c>
      <c r="K100" s="1019">
        <v>1366716</v>
      </c>
      <c r="L100" s="1023"/>
      <c r="M100" s="1023"/>
    </row>
    <row r="101" spans="1:13" ht="12.75">
      <c r="A101" s="1021"/>
      <c r="B101" s="342"/>
      <c r="C101" s="347"/>
      <c r="D101" s="336" t="s">
        <v>1253</v>
      </c>
      <c r="E101" s="1020"/>
      <c r="F101" s="1020"/>
      <c r="G101" s="1020"/>
      <c r="H101" s="1022"/>
      <c r="I101" s="1015">
        <v>43559</v>
      </c>
      <c r="J101" s="1015">
        <v>41413</v>
      </c>
      <c r="K101" s="1015">
        <v>2146</v>
      </c>
      <c r="L101" s="1023"/>
      <c r="M101" s="1023"/>
    </row>
    <row r="102" spans="1:13" ht="12.75">
      <c r="A102" s="1021"/>
      <c r="B102" s="342"/>
      <c r="C102" s="347"/>
      <c r="D102" s="336" t="s">
        <v>1254</v>
      </c>
      <c r="E102" s="1020"/>
      <c r="F102" s="1020"/>
      <c r="G102" s="1020"/>
      <c r="H102" s="1022"/>
      <c r="I102" s="1015">
        <v>627897</v>
      </c>
      <c r="J102" s="1014"/>
      <c r="K102" s="1015">
        <v>627897</v>
      </c>
      <c r="L102" s="1023"/>
      <c r="M102" s="1023"/>
    </row>
    <row r="103" spans="1:13" ht="12.75">
      <c r="A103" s="1021"/>
      <c r="B103" s="342"/>
      <c r="C103" s="347"/>
      <c r="D103" s="336" t="s">
        <v>1255</v>
      </c>
      <c r="E103" s="1020"/>
      <c r="F103" s="1020"/>
      <c r="G103" s="1020"/>
      <c r="H103" s="1022"/>
      <c r="I103" s="1015">
        <v>762110</v>
      </c>
      <c r="J103" s="1015">
        <v>25437</v>
      </c>
      <c r="K103" s="1015">
        <v>736673</v>
      </c>
      <c r="L103" s="1023"/>
      <c r="M103" s="1023"/>
    </row>
    <row r="104" spans="1:13" ht="12.75">
      <c r="A104" s="1021"/>
      <c r="B104" s="342"/>
      <c r="C104" s="347"/>
      <c r="D104" s="336" t="s">
        <v>1256</v>
      </c>
      <c r="E104" s="1020"/>
      <c r="F104" s="1020"/>
      <c r="G104" s="1020"/>
      <c r="H104" s="1022"/>
      <c r="I104" s="1015">
        <v>0</v>
      </c>
      <c r="J104" s="1014"/>
      <c r="K104" s="1015">
        <v>0</v>
      </c>
      <c r="L104" s="1023"/>
      <c r="M104" s="1023"/>
    </row>
    <row r="105" spans="1:13" ht="12.75">
      <c r="A105" s="1021"/>
      <c r="B105" s="336"/>
      <c r="C105" s="1037" t="s">
        <v>1257</v>
      </c>
      <c r="D105" s="336"/>
      <c r="E105" s="1020"/>
      <c r="F105" s="1020"/>
      <c r="G105" s="1020"/>
      <c r="H105" s="1022"/>
      <c r="I105" s="1019">
        <v>244048</v>
      </c>
      <c r="J105" s="1019">
        <v>704</v>
      </c>
      <c r="K105" s="1019">
        <v>243344</v>
      </c>
      <c r="L105" s="1023"/>
      <c r="M105" s="1023"/>
    </row>
    <row r="106" spans="1:13" ht="12.75">
      <c r="A106" s="1021"/>
      <c r="B106" s="336"/>
      <c r="C106" s="347"/>
      <c r="D106" s="336" t="s">
        <v>1258</v>
      </c>
      <c r="E106" s="1020"/>
      <c r="F106" s="1020"/>
      <c r="G106" s="1020"/>
      <c r="H106" s="1022"/>
      <c r="I106" s="1015">
        <v>236993</v>
      </c>
      <c r="J106" s="1015">
        <v>130</v>
      </c>
      <c r="K106" s="1015">
        <v>236863</v>
      </c>
      <c r="L106" s="1023"/>
      <c r="M106" s="1023"/>
    </row>
    <row r="107" spans="1:13" ht="12.75">
      <c r="A107" s="1021"/>
      <c r="B107" s="336"/>
      <c r="C107" s="347"/>
      <c r="D107" s="336" t="s">
        <v>1259</v>
      </c>
      <c r="E107" s="1020"/>
      <c r="F107" s="1020"/>
      <c r="G107" s="1020"/>
      <c r="H107" s="1022"/>
      <c r="I107" s="1015">
        <v>7055</v>
      </c>
      <c r="J107" s="1015">
        <v>574</v>
      </c>
      <c r="K107" s="1015">
        <v>6481</v>
      </c>
      <c r="L107" s="1023"/>
      <c r="M107" s="1023"/>
    </row>
    <row r="108" spans="1:13" ht="12.75">
      <c r="A108" s="1021"/>
      <c r="B108" s="336"/>
      <c r="C108" s="347"/>
      <c r="D108" s="336" t="s">
        <v>1260</v>
      </c>
      <c r="E108" s="1020"/>
      <c r="F108" s="1020"/>
      <c r="G108" s="1020"/>
      <c r="H108" s="1022"/>
      <c r="I108" s="1015">
        <v>0</v>
      </c>
      <c r="J108" s="1015">
        <v>0</v>
      </c>
      <c r="K108" s="1015">
        <v>0</v>
      </c>
      <c r="L108" s="1023"/>
      <c r="M108" s="1023"/>
    </row>
    <row r="109" spans="1:13" ht="12.75">
      <c r="A109" s="1021"/>
      <c r="B109" s="336"/>
      <c r="C109" s="347" t="s">
        <v>1261</v>
      </c>
      <c r="D109" s="336"/>
      <c r="E109" s="1020"/>
      <c r="F109" s="1020"/>
      <c r="G109" s="1020"/>
      <c r="H109" s="1022"/>
      <c r="I109" s="1015">
        <v>573007</v>
      </c>
      <c r="J109" s="1014"/>
      <c r="K109" s="1015">
        <v>573007</v>
      </c>
      <c r="L109" s="1023"/>
      <c r="M109" s="1023"/>
    </row>
    <row r="110" spans="1:13" ht="12.75">
      <c r="A110" s="1021"/>
      <c r="B110" s="342"/>
      <c r="C110" s="342" t="s">
        <v>1262</v>
      </c>
      <c r="D110" s="347"/>
      <c r="E110" s="1020"/>
      <c r="F110" s="1020"/>
      <c r="G110" s="1020"/>
      <c r="H110" s="1022"/>
      <c r="I110" s="1015">
        <v>-1639</v>
      </c>
      <c r="J110" s="1015">
        <v>0</v>
      </c>
      <c r="K110" s="1015">
        <v>-1639</v>
      </c>
      <c r="L110" s="1023"/>
      <c r="M110" s="1023"/>
    </row>
    <row r="111" spans="1:13" ht="12.75">
      <c r="A111" s="1021"/>
      <c r="B111" s="355"/>
      <c r="C111" s="338" t="s">
        <v>694</v>
      </c>
      <c r="D111" s="347"/>
      <c r="E111" s="1020"/>
      <c r="F111" s="1020"/>
      <c r="G111" s="1020"/>
      <c r="H111" s="1022"/>
      <c r="I111" s="1013">
        <v>3463071</v>
      </c>
      <c r="J111" s="1013">
        <v>67554</v>
      </c>
      <c r="K111" s="1013">
        <v>3395517</v>
      </c>
      <c r="L111" s="1023"/>
      <c r="M111" s="1023"/>
    </row>
    <row r="112" spans="1:13" ht="12.75">
      <c r="A112" s="1021"/>
      <c r="B112" s="355"/>
      <c r="C112" s="355"/>
      <c r="D112" s="347"/>
      <c r="E112" s="1020"/>
      <c r="F112" s="1020"/>
      <c r="G112" s="1020"/>
      <c r="H112" s="1022"/>
      <c r="I112" s="1023"/>
      <c r="J112" s="1014"/>
      <c r="K112" s="1023"/>
      <c r="L112" s="1023"/>
      <c r="M112" s="1023"/>
    </row>
    <row r="113" spans="1:13" ht="12.75">
      <c r="A113" s="1021"/>
      <c r="B113" s="338" t="s">
        <v>1263</v>
      </c>
      <c r="C113" s="347"/>
      <c r="D113" s="347"/>
      <c r="E113" s="1020"/>
      <c r="F113" s="1020"/>
      <c r="G113" s="1020"/>
      <c r="H113" s="1022"/>
      <c r="I113" s="1013">
        <v>32885781</v>
      </c>
      <c r="J113" s="1013">
        <v>526450</v>
      </c>
      <c r="K113" s="1013">
        <v>16184096</v>
      </c>
      <c r="L113" s="1013">
        <v>11646224</v>
      </c>
      <c r="M113" s="1013">
        <v>4529011</v>
      </c>
    </row>
    <row r="114" spans="1:13" ht="12.75">
      <c r="A114" s="1021"/>
      <c r="B114" s="338"/>
      <c r="C114" s="347"/>
      <c r="D114" s="347"/>
      <c r="E114" s="1020"/>
      <c r="F114" s="1020"/>
      <c r="G114" s="1020"/>
      <c r="H114" s="1022"/>
      <c r="I114" s="1023"/>
      <c r="J114" s="1014"/>
      <c r="K114" s="1023"/>
      <c r="L114" s="1023"/>
      <c r="M114" s="1023"/>
    </row>
    <row r="115" spans="1:13" ht="12.75">
      <c r="A115" s="1021"/>
      <c r="B115" s="1038" t="s">
        <v>1264</v>
      </c>
      <c r="C115" s="367"/>
      <c r="D115" s="367"/>
      <c r="E115" s="1020"/>
      <c r="F115" s="1020"/>
      <c r="G115" s="1020"/>
      <c r="H115" s="1022"/>
      <c r="I115" s="1032">
        <v>4609947</v>
      </c>
      <c r="J115" s="1032">
        <v>28774</v>
      </c>
      <c r="K115" s="1032">
        <v>2107471</v>
      </c>
      <c r="L115" s="1032">
        <v>1887991</v>
      </c>
      <c r="M115" s="1032">
        <v>585711</v>
      </c>
    </row>
    <row r="116" spans="1:8" ht="12.75">
      <c r="A116" s="1039"/>
      <c r="B116" s="1040"/>
      <c r="C116" s="1040"/>
      <c r="D116" s="1039"/>
      <c r="E116" s="1039"/>
      <c r="F116" s="1039"/>
      <c r="G116" s="1039"/>
      <c r="H116" s="1039"/>
    </row>
    <row r="117" ht="12.75">
      <c r="B117" s="1016" t="s">
        <v>627</v>
      </c>
    </row>
  </sheetData>
  <mergeCells count="6">
    <mergeCell ref="I57:I58"/>
    <mergeCell ref="K57:K58"/>
    <mergeCell ref="L57:L58"/>
    <mergeCell ref="I3:I4"/>
    <mergeCell ref="K3:K4"/>
    <mergeCell ref="L3:L4"/>
  </mergeCells>
  <printOptions horizontalCentered="1"/>
  <pageMargins left="0.7874015748031497" right="0.7480314960629921" top="0.7874015748031497" bottom="0.984251968503937" header="0.5118110236220472" footer="0.5118110236220472"/>
  <pageSetup horizontalDpi="600" verticalDpi="600" orientation="portrait" paperSize="9" scale="72" r:id="rId1"/>
  <rowBreaks count="1" manualBreakCount="1">
    <brk id="55" max="255" man="1"/>
  </rowBreaks>
</worksheet>
</file>

<file path=xl/worksheets/sheet32.xml><?xml version="1.0" encoding="utf-8"?>
<worksheet xmlns="http://schemas.openxmlformats.org/spreadsheetml/2006/main" xmlns:r="http://schemas.openxmlformats.org/officeDocument/2006/relationships">
  <dimension ref="A1:N97"/>
  <sheetViews>
    <sheetView view="pageBreakPreview" zoomScaleSheetLayoutView="100" workbookViewId="0" topLeftCell="D1">
      <selection activeCell="D4" sqref="D4"/>
    </sheetView>
  </sheetViews>
  <sheetFormatPr defaultColWidth="9.00390625" defaultRowHeight="12.75"/>
  <cols>
    <col min="1" max="1" width="3.875" style="1080" customWidth="1"/>
    <col min="2" max="2" width="4.125" style="1080" customWidth="1"/>
    <col min="3" max="3" width="4.00390625" style="1080" customWidth="1"/>
    <col min="4" max="7" width="9.125" style="1080" customWidth="1"/>
    <col min="8" max="8" width="31.00390625" style="1080" customWidth="1"/>
    <col min="9" max="9" width="13.375" style="1080" customWidth="1"/>
    <col min="10" max="10" width="12.875" style="1080" customWidth="1"/>
    <col min="11" max="11" width="11.625" style="1080" customWidth="1"/>
    <col min="12" max="12" width="11.75390625" style="1080" customWidth="1"/>
    <col min="13" max="13" width="11.875" style="1080" customWidth="1"/>
    <col min="14" max="14" width="11.75390625" style="1080" customWidth="1"/>
    <col min="15" max="16384" width="9.125" style="1080" customWidth="1"/>
  </cols>
  <sheetData>
    <row r="1" spans="1:14" s="360" customFormat="1" ht="15">
      <c r="A1" s="325" t="s">
        <v>457</v>
      </c>
      <c r="B1" s="358"/>
      <c r="C1" s="358"/>
      <c r="D1" s="358"/>
      <c r="E1" s="358"/>
      <c r="F1" s="358"/>
      <c r="G1" s="358"/>
      <c r="H1" s="358"/>
      <c r="I1" s="358"/>
      <c r="J1" s="358"/>
      <c r="K1" s="1041"/>
      <c r="L1" s="1041"/>
      <c r="M1" s="359"/>
      <c r="N1" s="1042"/>
    </row>
    <row r="2" spans="1:14" s="360" customFormat="1" ht="17.25" customHeight="1">
      <c r="A2" s="358"/>
      <c r="B2" s="325" t="s">
        <v>21</v>
      </c>
      <c r="C2" s="358"/>
      <c r="D2" s="358"/>
      <c r="E2" s="358"/>
      <c r="F2" s="358"/>
      <c r="G2" s="358"/>
      <c r="H2" s="358"/>
      <c r="I2" s="358"/>
      <c r="J2" s="358"/>
      <c r="K2" s="1041"/>
      <c r="L2" s="1041"/>
      <c r="M2" s="327"/>
      <c r="N2" s="1042"/>
    </row>
    <row r="3" spans="1:13" s="362" customFormat="1" ht="17.25" customHeight="1">
      <c r="A3" s="361"/>
      <c r="B3" s="361"/>
      <c r="C3" s="361"/>
      <c r="D3" s="361"/>
      <c r="E3" s="361"/>
      <c r="F3" s="361"/>
      <c r="G3" s="361"/>
      <c r="H3" s="361"/>
      <c r="I3" s="361"/>
      <c r="J3" s="361"/>
      <c r="K3" s="361"/>
      <c r="L3" s="361"/>
      <c r="M3" s="1078" t="s">
        <v>663</v>
      </c>
    </row>
    <row r="4" spans="1:13" ht="13.5" customHeight="1">
      <c r="A4" s="1079"/>
      <c r="B4" s="363"/>
      <c r="C4" s="363"/>
      <c r="D4" s="363"/>
      <c r="E4" s="363"/>
      <c r="F4" s="363"/>
      <c r="G4" s="363"/>
      <c r="H4" s="341"/>
      <c r="I4" s="1764" t="s">
        <v>610</v>
      </c>
      <c r="J4" s="334" t="s">
        <v>1186</v>
      </c>
      <c r="K4" s="1766" t="s">
        <v>1170</v>
      </c>
      <c r="L4" s="1766" t="s">
        <v>1172</v>
      </c>
      <c r="M4" s="335" t="s">
        <v>1187</v>
      </c>
    </row>
    <row r="5" spans="1:13" ht="13.5" customHeight="1">
      <c r="A5" s="1010"/>
      <c r="B5" s="336"/>
      <c r="C5" s="336"/>
      <c r="D5" s="336"/>
      <c r="E5" s="336"/>
      <c r="F5" s="336"/>
      <c r="G5" s="336"/>
      <c r="H5" s="343"/>
      <c r="I5" s="1768"/>
      <c r="J5" s="339" t="s">
        <v>1188</v>
      </c>
      <c r="K5" s="1769"/>
      <c r="L5" s="1769"/>
      <c r="M5" s="340" t="s">
        <v>1189</v>
      </c>
    </row>
    <row r="6" spans="1:14" s="1039" customFormat="1" ht="15" customHeight="1">
      <c r="A6" s="1010"/>
      <c r="B6" s="346" t="s">
        <v>1265</v>
      </c>
      <c r="C6" s="344"/>
      <c r="D6" s="336"/>
      <c r="E6" s="336"/>
      <c r="F6" s="336"/>
      <c r="G6" s="336"/>
      <c r="H6" s="343"/>
      <c r="I6" s="1081"/>
      <c r="J6" s="1082"/>
      <c r="K6" s="1012"/>
      <c r="L6" s="1012"/>
      <c r="M6" s="1012"/>
      <c r="N6" s="1006"/>
    </row>
    <row r="7" spans="1:13" ht="12.75">
      <c r="A7" s="1010"/>
      <c r="B7" s="365"/>
      <c r="C7" s="344" t="s">
        <v>1266</v>
      </c>
      <c r="D7" s="336"/>
      <c r="E7" s="336"/>
      <c r="F7" s="336"/>
      <c r="G7" s="336"/>
      <c r="H7" s="343"/>
      <c r="I7" s="1083">
        <v>7540</v>
      </c>
      <c r="J7" s="1084">
        <v>3338</v>
      </c>
      <c r="K7" s="1015">
        <v>209</v>
      </c>
      <c r="L7" s="1015">
        <v>2436</v>
      </c>
      <c r="M7" s="1015">
        <v>1557</v>
      </c>
    </row>
    <row r="8" spans="1:13" ht="12.75">
      <c r="A8" s="1010"/>
      <c r="B8" s="344"/>
      <c r="C8" s="344" t="s">
        <v>1267</v>
      </c>
      <c r="D8" s="336"/>
      <c r="E8" s="336"/>
      <c r="F8" s="336"/>
      <c r="G8" s="336"/>
      <c r="H8" s="343"/>
      <c r="I8" s="1083">
        <v>101089</v>
      </c>
      <c r="J8" s="1084">
        <v>3768</v>
      </c>
      <c r="K8" s="1015">
        <v>10004</v>
      </c>
      <c r="L8" s="1015">
        <v>37627</v>
      </c>
      <c r="M8" s="1015">
        <v>49690</v>
      </c>
    </row>
    <row r="9" spans="1:13" ht="12.75">
      <c r="A9" s="1010"/>
      <c r="B9" s="344"/>
      <c r="C9" s="344" t="s">
        <v>1268</v>
      </c>
      <c r="D9" s="336"/>
      <c r="E9" s="336"/>
      <c r="F9" s="336"/>
      <c r="G9" s="336"/>
      <c r="H9" s="343"/>
      <c r="I9" s="1083">
        <v>1734</v>
      </c>
      <c r="J9" s="1084">
        <v>0</v>
      </c>
      <c r="K9" s="1015">
        <v>32</v>
      </c>
      <c r="L9" s="1015">
        <v>945</v>
      </c>
      <c r="M9" s="1015">
        <v>757</v>
      </c>
    </row>
    <row r="10" spans="1:13" ht="12.75">
      <c r="A10" s="1010"/>
      <c r="B10" s="344"/>
      <c r="C10" s="344" t="s">
        <v>1269</v>
      </c>
      <c r="D10" s="336"/>
      <c r="E10" s="336"/>
      <c r="F10" s="336"/>
      <c r="G10" s="336"/>
      <c r="H10" s="343"/>
      <c r="I10" s="1083">
        <v>1658</v>
      </c>
      <c r="J10" s="1084">
        <v>0</v>
      </c>
      <c r="K10" s="1015">
        <v>0</v>
      </c>
      <c r="L10" s="1015">
        <v>92</v>
      </c>
      <c r="M10" s="1015">
        <v>1566</v>
      </c>
    </row>
    <row r="11" spans="1:13" ht="12.75">
      <c r="A11" s="1010"/>
      <c r="B11" s="344"/>
      <c r="C11" s="344" t="s">
        <v>1270</v>
      </c>
      <c r="D11" s="336"/>
      <c r="E11" s="336"/>
      <c r="F11" s="336"/>
      <c r="G11" s="336"/>
      <c r="H11" s="343"/>
      <c r="I11" s="1083">
        <v>7894</v>
      </c>
      <c r="J11" s="1084">
        <v>0</v>
      </c>
      <c r="K11" s="1015">
        <v>1698</v>
      </c>
      <c r="L11" s="1015">
        <v>5956</v>
      </c>
      <c r="M11" s="1015">
        <v>240</v>
      </c>
    </row>
    <row r="12" spans="1:13" ht="12.75">
      <c r="A12" s="1010"/>
      <c r="B12" s="344"/>
      <c r="C12" s="344" t="s">
        <v>1271</v>
      </c>
      <c r="D12" s="336"/>
      <c r="E12" s="336"/>
      <c r="F12" s="336"/>
      <c r="G12" s="336"/>
      <c r="H12" s="343"/>
      <c r="I12" s="1083">
        <v>5716</v>
      </c>
      <c r="J12" s="1084">
        <v>0</v>
      </c>
      <c r="K12" s="1015">
        <v>2128</v>
      </c>
      <c r="L12" s="1015">
        <v>2623</v>
      </c>
      <c r="M12" s="1015">
        <v>965</v>
      </c>
    </row>
    <row r="13" spans="1:13" ht="12.75">
      <c r="A13" s="1010"/>
      <c r="B13" s="344"/>
      <c r="C13" s="344" t="s">
        <v>1272</v>
      </c>
      <c r="D13" s="336"/>
      <c r="E13" s="336"/>
      <c r="F13" s="336"/>
      <c r="G13" s="336"/>
      <c r="H13" s="343"/>
      <c r="I13" s="1083">
        <v>91892</v>
      </c>
      <c r="J13" s="1084">
        <v>0</v>
      </c>
      <c r="K13" s="1015">
        <v>54873</v>
      </c>
      <c r="L13" s="1015">
        <v>18750</v>
      </c>
      <c r="M13" s="1015">
        <v>18269</v>
      </c>
    </row>
    <row r="14" spans="1:13" ht="12.75">
      <c r="A14" s="1010"/>
      <c r="B14" s="344"/>
      <c r="C14" s="344" t="s">
        <v>1273</v>
      </c>
      <c r="D14" s="336"/>
      <c r="E14" s="336"/>
      <c r="F14" s="336"/>
      <c r="G14" s="336"/>
      <c r="H14" s="343"/>
      <c r="I14" s="1083">
        <v>98086</v>
      </c>
      <c r="J14" s="1085">
        <v>0</v>
      </c>
      <c r="K14" s="1015">
        <v>42421</v>
      </c>
      <c r="L14" s="1015">
        <v>35931</v>
      </c>
      <c r="M14" s="1015">
        <v>19734</v>
      </c>
    </row>
    <row r="15" spans="1:13" ht="12.75">
      <c r="A15" s="1010"/>
      <c r="B15" s="344"/>
      <c r="C15" s="344"/>
      <c r="D15" s="344" t="s">
        <v>1274</v>
      </c>
      <c r="E15" s="336"/>
      <c r="F15" s="336"/>
      <c r="G15" s="336"/>
      <c r="H15" s="343"/>
      <c r="I15" s="1083">
        <v>58754</v>
      </c>
      <c r="J15" s="1086"/>
      <c r="K15" s="1015">
        <v>38310</v>
      </c>
      <c r="L15" s="1015">
        <v>17476</v>
      </c>
      <c r="M15" s="1015">
        <v>2968</v>
      </c>
    </row>
    <row r="16" spans="1:13" ht="12.75">
      <c r="A16" s="1010"/>
      <c r="B16" s="344"/>
      <c r="C16" s="344"/>
      <c r="D16" s="344" t="s">
        <v>1275</v>
      </c>
      <c r="E16" s="336"/>
      <c r="F16" s="336"/>
      <c r="G16" s="336"/>
      <c r="H16" s="343"/>
      <c r="I16" s="1083">
        <v>7004</v>
      </c>
      <c r="J16" s="1084">
        <v>0</v>
      </c>
      <c r="K16" s="1015">
        <v>3465</v>
      </c>
      <c r="L16" s="1015">
        <v>2699</v>
      </c>
      <c r="M16" s="1015">
        <v>840</v>
      </c>
    </row>
    <row r="17" spans="1:13" ht="12.75">
      <c r="A17" s="1010"/>
      <c r="B17" s="344"/>
      <c r="C17" s="344"/>
      <c r="D17" s="1770" t="s">
        <v>1276</v>
      </c>
      <c r="E17" s="1770"/>
      <c r="F17" s="1770"/>
      <c r="G17" s="1770"/>
      <c r="H17" s="1771"/>
      <c r="I17" s="1083">
        <v>18573</v>
      </c>
      <c r="J17" s="1086"/>
      <c r="K17" s="1015">
        <v>389</v>
      </c>
      <c r="L17" s="1015">
        <v>10813</v>
      </c>
      <c r="M17" s="1015">
        <v>7371</v>
      </c>
    </row>
    <row r="18" spans="1:13" ht="12.75">
      <c r="A18" s="1010"/>
      <c r="B18" s="344"/>
      <c r="C18" s="344"/>
      <c r="D18" s="344" t="s">
        <v>1277</v>
      </c>
      <c r="E18" s="336"/>
      <c r="F18" s="336"/>
      <c r="G18" s="336"/>
      <c r="H18" s="343"/>
      <c r="I18" s="1083">
        <v>13755</v>
      </c>
      <c r="J18" s="1084">
        <v>0</v>
      </c>
      <c r="K18" s="1015">
        <v>257</v>
      </c>
      <c r="L18" s="1015">
        <v>4943</v>
      </c>
      <c r="M18" s="1015">
        <v>8555</v>
      </c>
    </row>
    <row r="19" spans="1:13" ht="12.75">
      <c r="A19" s="1010"/>
      <c r="B19" s="344"/>
      <c r="C19" s="344" t="s">
        <v>1278</v>
      </c>
      <c r="D19" s="336"/>
      <c r="E19" s="336"/>
      <c r="F19" s="336"/>
      <c r="G19" s="336"/>
      <c r="H19" s="343"/>
      <c r="I19" s="1083">
        <v>1640495</v>
      </c>
      <c r="J19" s="1085">
        <v>0</v>
      </c>
      <c r="K19" s="1015">
        <v>968219</v>
      </c>
      <c r="L19" s="1015">
        <v>581934</v>
      </c>
      <c r="M19" s="1015">
        <v>90342</v>
      </c>
    </row>
    <row r="20" spans="1:13" ht="12.75">
      <c r="A20" s="1010"/>
      <c r="B20" s="344"/>
      <c r="C20" s="344"/>
      <c r="D20" s="344" t="s">
        <v>1206</v>
      </c>
      <c r="E20" s="336"/>
      <c r="F20" s="336"/>
      <c r="G20" s="336"/>
      <c r="H20" s="343"/>
      <c r="I20" s="1083">
        <v>2140</v>
      </c>
      <c r="J20" s="1086"/>
      <c r="K20" s="1015">
        <v>2090</v>
      </c>
      <c r="L20" s="1015">
        <v>49</v>
      </c>
      <c r="M20" s="1015">
        <v>1</v>
      </c>
    </row>
    <row r="21" spans="1:13" ht="12.75">
      <c r="A21" s="1010"/>
      <c r="B21" s="344"/>
      <c r="C21" s="344"/>
      <c r="D21" s="344" t="s">
        <v>1208</v>
      </c>
      <c r="E21" s="336"/>
      <c r="F21" s="336"/>
      <c r="G21" s="336"/>
      <c r="H21" s="343"/>
      <c r="I21" s="1083">
        <v>288812</v>
      </c>
      <c r="J21" s="1086"/>
      <c r="K21" s="1015">
        <v>61169</v>
      </c>
      <c r="L21" s="1015">
        <v>203495</v>
      </c>
      <c r="M21" s="1015">
        <v>24148</v>
      </c>
    </row>
    <row r="22" spans="1:13" ht="12.75">
      <c r="A22" s="1010"/>
      <c r="B22" s="344"/>
      <c r="C22" s="344"/>
      <c r="D22" s="344" t="s">
        <v>1209</v>
      </c>
      <c r="E22" s="336"/>
      <c r="F22" s="336"/>
      <c r="G22" s="336"/>
      <c r="H22" s="343"/>
      <c r="I22" s="1083">
        <v>692284</v>
      </c>
      <c r="J22" s="1086"/>
      <c r="K22" s="1015">
        <v>316218</v>
      </c>
      <c r="L22" s="1015">
        <v>315202</v>
      </c>
      <c r="M22" s="1015">
        <v>60864</v>
      </c>
    </row>
    <row r="23" spans="1:13" ht="12.75">
      <c r="A23" s="1010"/>
      <c r="B23" s="344"/>
      <c r="C23" s="344"/>
      <c r="D23" s="344" t="s">
        <v>1210</v>
      </c>
      <c r="E23" s="336"/>
      <c r="F23" s="336"/>
      <c r="G23" s="336"/>
      <c r="H23" s="343"/>
      <c r="I23" s="1083">
        <v>30796</v>
      </c>
      <c r="J23" s="1086"/>
      <c r="K23" s="1015">
        <v>24451</v>
      </c>
      <c r="L23" s="1015">
        <v>5732</v>
      </c>
      <c r="M23" s="1015">
        <v>613</v>
      </c>
    </row>
    <row r="24" spans="1:13" ht="12.75">
      <c r="A24" s="1010"/>
      <c r="B24" s="344"/>
      <c r="C24" s="344"/>
      <c r="D24" s="344" t="s">
        <v>1211</v>
      </c>
      <c r="E24" s="336"/>
      <c r="F24" s="336"/>
      <c r="G24" s="336"/>
      <c r="H24" s="343"/>
      <c r="I24" s="1083">
        <v>462342</v>
      </c>
      <c r="J24" s="1086"/>
      <c r="K24" s="1015">
        <v>450674</v>
      </c>
      <c r="L24" s="1015">
        <v>11014</v>
      </c>
      <c r="M24" s="1015">
        <v>654</v>
      </c>
    </row>
    <row r="25" spans="1:13" ht="12.75">
      <c r="A25" s="1010"/>
      <c r="B25" s="344"/>
      <c r="C25" s="344"/>
      <c r="D25" s="344" t="s">
        <v>1212</v>
      </c>
      <c r="E25" s="336"/>
      <c r="F25" s="336"/>
      <c r="G25" s="336"/>
      <c r="H25" s="343"/>
      <c r="I25" s="1083">
        <v>147350</v>
      </c>
      <c r="J25" s="1086"/>
      <c r="K25" s="1015">
        <v>108066</v>
      </c>
      <c r="L25" s="1015">
        <v>37258</v>
      </c>
      <c r="M25" s="1015">
        <v>2026</v>
      </c>
    </row>
    <row r="26" spans="1:13" ht="12.75">
      <c r="A26" s="1010"/>
      <c r="B26" s="344"/>
      <c r="C26" s="344"/>
      <c r="D26" s="344" t="s">
        <v>1213</v>
      </c>
      <c r="E26" s="336"/>
      <c r="F26" s="336"/>
      <c r="G26" s="336"/>
      <c r="H26" s="343"/>
      <c r="I26" s="1083">
        <v>16771</v>
      </c>
      <c r="J26" s="1084">
        <v>0</v>
      </c>
      <c r="K26" s="1015">
        <v>5551</v>
      </c>
      <c r="L26" s="1015">
        <v>9184</v>
      </c>
      <c r="M26" s="1015">
        <v>2036</v>
      </c>
    </row>
    <row r="27" spans="1:13" ht="12.75">
      <c r="A27" s="1010"/>
      <c r="B27" s="344"/>
      <c r="C27" s="344" t="s">
        <v>1279</v>
      </c>
      <c r="D27" s="336"/>
      <c r="E27" s="336"/>
      <c r="F27" s="336"/>
      <c r="G27" s="336"/>
      <c r="H27" s="343"/>
      <c r="I27" s="1083">
        <v>1682</v>
      </c>
      <c r="J27" s="1084">
        <v>0</v>
      </c>
      <c r="K27" s="1015">
        <v>1643</v>
      </c>
      <c r="L27" s="1015">
        <v>32</v>
      </c>
      <c r="M27" s="1015">
        <v>7</v>
      </c>
    </row>
    <row r="28" spans="1:13" ht="12.75">
      <c r="A28" s="1010"/>
      <c r="B28" s="344"/>
      <c r="C28" s="346" t="s">
        <v>1280</v>
      </c>
      <c r="D28" s="336"/>
      <c r="E28" s="336"/>
      <c r="F28" s="336"/>
      <c r="G28" s="336"/>
      <c r="H28" s="343"/>
      <c r="I28" s="1087">
        <v>1957786</v>
      </c>
      <c r="J28" s="1088">
        <v>7106</v>
      </c>
      <c r="K28" s="1013">
        <v>1081227</v>
      </c>
      <c r="L28" s="1013">
        <v>686326</v>
      </c>
      <c r="M28" s="1013">
        <v>183127</v>
      </c>
    </row>
    <row r="29" spans="1:13" ht="12.75">
      <c r="A29" s="1010"/>
      <c r="B29" s="344"/>
      <c r="C29" s="344"/>
      <c r="D29" s="336"/>
      <c r="E29" s="336"/>
      <c r="F29" s="336"/>
      <c r="G29" s="336"/>
      <c r="H29" s="343"/>
      <c r="I29" s="1011"/>
      <c r="J29" s="1014"/>
      <c r="K29" s="1014"/>
      <c r="L29" s="1014"/>
      <c r="M29" s="1014"/>
    </row>
    <row r="30" spans="1:13" ht="12.75">
      <c r="A30" s="1010"/>
      <c r="B30" s="346" t="s">
        <v>1281</v>
      </c>
      <c r="C30" s="344"/>
      <c r="D30" s="336"/>
      <c r="E30" s="336"/>
      <c r="F30" s="336"/>
      <c r="G30" s="336"/>
      <c r="H30" s="343"/>
      <c r="I30" s="1011"/>
      <c r="J30" s="1014"/>
      <c r="K30" s="1014"/>
      <c r="L30" s="1014"/>
      <c r="M30" s="1014"/>
    </row>
    <row r="31" spans="1:13" ht="12.75">
      <c r="A31" s="1010"/>
      <c r="B31" s="344"/>
      <c r="C31" s="344" t="s">
        <v>1282</v>
      </c>
      <c r="D31" s="336"/>
      <c r="E31" s="336"/>
      <c r="F31" s="336"/>
      <c r="G31" s="336"/>
      <c r="H31" s="343"/>
      <c r="I31" s="1083">
        <v>54757</v>
      </c>
      <c r="J31" s="1084">
        <v>9486</v>
      </c>
      <c r="K31" s="1015">
        <v>18508</v>
      </c>
      <c r="L31" s="1015">
        <v>18288</v>
      </c>
      <c r="M31" s="1015">
        <v>8475</v>
      </c>
    </row>
    <row r="32" spans="1:13" ht="12.75">
      <c r="A32" s="1010"/>
      <c r="B32" s="344"/>
      <c r="C32" s="344" t="s">
        <v>1283</v>
      </c>
      <c r="D32" s="336"/>
      <c r="E32" s="336"/>
      <c r="F32" s="336"/>
      <c r="G32" s="336"/>
      <c r="H32" s="343"/>
      <c r="I32" s="1083">
        <v>66001</v>
      </c>
      <c r="J32" s="1084">
        <v>0</v>
      </c>
      <c r="K32" s="1015">
        <v>16894</v>
      </c>
      <c r="L32" s="1015">
        <v>47082</v>
      </c>
      <c r="M32" s="1015">
        <v>2025</v>
      </c>
    </row>
    <row r="33" spans="1:13" ht="12.75">
      <c r="A33" s="1010"/>
      <c r="B33" s="344"/>
      <c r="C33" s="1772" t="s">
        <v>1284</v>
      </c>
      <c r="D33" s="1772"/>
      <c r="E33" s="1772"/>
      <c r="F33" s="1772"/>
      <c r="G33" s="1772"/>
      <c r="H33" s="1773"/>
      <c r="I33" s="1083">
        <v>49723</v>
      </c>
      <c r="J33" s="1084">
        <v>0</v>
      </c>
      <c r="K33" s="1015">
        <v>30395</v>
      </c>
      <c r="L33" s="1015">
        <v>16293</v>
      </c>
      <c r="M33" s="1015">
        <v>3035</v>
      </c>
    </row>
    <row r="34" spans="1:13" ht="12.75">
      <c r="A34" s="1010"/>
      <c r="B34" s="344"/>
      <c r="C34" s="344" t="s">
        <v>1287</v>
      </c>
      <c r="D34" s="336"/>
      <c r="E34" s="336"/>
      <c r="F34" s="336"/>
      <c r="G34" s="336"/>
      <c r="H34" s="343"/>
      <c r="I34" s="1083">
        <v>279380</v>
      </c>
      <c r="J34" s="1084">
        <v>0</v>
      </c>
      <c r="K34" s="1015">
        <v>123248</v>
      </c>
      <c r="L34" s="1015">
        <v>92655</v>
      </c>
      <c r="M34" s="1015">
        <v>63477</v>
      </c>
    </row>
    <row r="35" spans="1:13" ht="12.75">
      <c r="A35" s="1010"/>
      <c r="B35" s="344"/>
      <c r="C35" s="1774" t="s">
        <v>1288</v>
      </c>
      <c r="D35" s="1775"/>
      <c r="E35" s="1775"/>
      <c r="F35" s="1775"/>
      <c r="G35" s="1775"/>
      <c r="H35" s="1776"/>
      <c r="I35" s="1083">
        <v>30298</v>
      </c>
      <c r="J35" s="1084">
        <v>0</v>
      </c>
      <c r="K35" s="1015">
        <v>20737</v>
      </c>
      <c r="L35" s="1015">
        <v>6739</v>
      </c>
      <c r="M35" s="1015">
        <v>2822</v>
      </c>
    </row>
    <row r="36" spans="1:13" ht="12.75">
      <c r="A36" s="1010"/>
      <c r="B36" s="344"/>
      <c r="C36" s="344" t="s">
        <v>1289</v>
      </c>
      <c r="D36" s="336"/>
      <c r="E36" s="336"/>
      <c r="F36" s="336"/>
      <c r="G36" s="336"/>
      <c r="H36" s="343"/>
      <c r="I36" s="1083">
        <v>5597</v>
      </c>
      <c r="J36" s="1084">
        <v>0</v>
      </c>
      <c r="K36" s="1015">
        <v>2726</v>
      </c>
      <c r="L36" s="1015">
        <v>1964</v>
      </c>
      <c r="M36" s="1015">
        <v>907</v>
      </c>
    </row>
    <row r="37" spans="1:13" ht="12.75">
      <c r="A37" s="1010"/>
      <c r="B37" s="344"/>
      <c r="C37" s="344" t="s">
        <v>1290</v>
      </c>
      <c r="D37" s="336"/>
      <c r="E37" s="336"/>
      <c r="F37" s="336"/>
      <c r="G37" s="336"/>
      <c r="H37" s="343"/>
      <c r="I37" s="1083">
        <v>15744</v>
      </c>
      <c r="J37" s="1084">
        <v>0</v>
      </c>
      <c r="K37" s="1015">
        <v>1486</v>
      </c>
      <c r="L37" s="1015">
        <v>9557</v>
      </c>
      <c r="M37" s="1015">
        <v>4701</v>
      </c>
    </row>
    <row r="38" spans="1:13" ht="12.75">
      <c r="A38" s="1010"/>
      <c r="B38" s="344"/>
      <c r="C38" s="344" t="s">
        <v>1291</v>
      </c>
      <c r="D38" s="336"/>
      <c r="E38" s="336"/>
      <c r="F38" s="336"/>
      <c r="G38" s="336"/>
      <c r="H38" s="343"/>
      <c r="I38" s="1083">
        <v>73460</v>
      </c>
      <c r="J38" s="1084">
        <v>0</v>
      </c>
      <c r="K38" s="1015">
        <v>8360</v>
      </c>
      <c r="L38" s="1015">
        <v>58742</v>
      </c>
      <c r="M38" s="1015">
        <v>6358</v>
      </c>
    </row>
    <row r="39" spans="1:13" ht="12.75">
      <c r="A39" s="1010"/>
      <c r="B39" s="344"/>
      <c r="C39" s="344" t="s">
        <v>1292</v>
      </c>
      <c r="D39" s="336"/>
      <c r="E39" s="336"/>
      <c r="F39" s="336"/>
      <c r="G39" s="336"/>
      <c r="H39" s="343"/>
      <c r="I39" s="1083">
        <v>10249</v>
      </c>
      <c r="J39" s="1089"/>
      <c r="K39" s="1015">
        <v>297</v>
      </c>
      <c r="L39" s="1015">
        <v>9914</v>
      </c>
      <c r="M39" s="1015">
        <v>38</v>
      </c>
    </row>
    <row r="40" spans="1:13" ht="12.75">
      <c r="A40" s="1010"/>
      <c r="B40" s="344"/>
      <c r="C40" s="344" t="s">
        <v>1293</v>
      </c>
      <c r="D40" s="336"/>
      <c r="E40" s="336"/>
      <c r="F40" s="336"/>
      <c r="G40" s="336"/>
      <c r="H40" s="343"/>
      <c r="I40" s="1083">
        <v>7458</v>
      </c>
      <c r="J40" s="1089"/>
      <c r="K40" s="1015">
        <v>127</v>
      </c>
      <c r="L40" s="1015">
        <v>5910</v>
      </c>
      <c r="M40" s="1015">
        <v>1421</v>
      </c>
    </row>
    <row r="41" spans="1:13" ht="12.75">
      <c r="A41" s="1010"/>
      <c r="B41" s="344"/>
      <c r="C41" s="344" t="s">
        <v>1294</v>
      </c>
      <c r="D41" s="336"/>
      <c r="E41" s="336"/>
      <c r="F41" s="336"/>
      <c r="G41" s="336"/>
      <c r="H41" s="343"/>
      <c r="I41" s="1083">
        <v>4663</v>
      </c>
      <c r="J41" s="1014">
        <v>7</v>
      </c>
      <c r="K41" s="1015">
        <v>141</v>
      </c>
      <c r="L41" s="1015">
        <v>1702</v>
      </c>
      <c r="M41" s="1015">
        <v>2813</v>
      </c>
    </row>
    <row r="42" spans="1:13" ht="12.75">
      <c r="A42" s="1010"/>
      <c r="B42" s="344"/>
      <c r="C42" s="346" t="s">
        <v>1295</v>
      </c>
      <c r="D42" s="336"/>
      <c r="E42" s="336"/>
      <c r="F42" s="336"/>
      <c r="G42" s="336"/>
      <c r="H42" s="343"/>
      <c r="I42" s="1087">
        <v>597330</v>
      </c>
      <c r="J42" s="1088">
        <v>9493</v>
      </c>
      <c r="K42" s="1013">
        <v>222919</v>
      </c>
      <c r="L42" s="1013">
        <v>268846</v>
      </c>
      <c r="M42" s="1013">
        <v>96072</v>
      </c>
    </row>
    <row r="43" spans="1:13" ht="12.75">
      <c r="A43" s="1010"/>
      <c r="B43" s="344"/>
      <c r="C43" s="344"/>
      <c r="D43" s="336"/>
      <c r="E43" s="336"/>
      <c r="F43" s="336"/>
      <c r="G43" s="336"/>
      <c r="H43" s="343"/>
      <c r="I43" s="1011"/>
      <c r="J43" s="1086"/>
      <c r="K43" s="1014"/>
      <c r="L43" s="1014"/>
      <c r="M43" s="1014"/>
    </row>
    <row r="44" spans="1:13" ht="12.75">
      <c r="A44" s="1030"/>
      <c r="B44" s="1090" t="s">
        <v>1296</v>
      </c>
      <c r="C44" s="366"/>
      <c r="D44" s="350"/>
      <c r="E44" s="350"/>
      <c r="F44" s="350"/>
      <c r="G44" s="350"/>
      <c r="H44" s="351"/>
      <c r="I44" s="1091">
        <v>1360456</v>
      </c>
      <c r="J44" s="1092">
        <v>-2387</v>
      </c>
      <c r="K44" s="1032">
        <v>858308</v>
      </c>
      <c r="L44" s="1032">
        <v>417480</v>
      </c>
      <c r="M44" s="1032">
        <v>87055</v>
      </c>
    </row>
    <row r="45" spans="5:13" ht="15" customHeight="1">
      <c r="E45" s="1006"/>
      <c r="F45" s="1006"/>
      <c r="G45" s="1006"/>
      <c r="H45" s="1006"/>
      <c r="I45" s="1033"/>
      <c r="J45" s="1093" t="s">
        <v>663</v>
      </c>
      <c r="K45" s="1006"/>
      <c r="L45" s="1006"/>
      <c r="M45" s="1006"/>
    </row>
    <row r="46" spans="1:13" ht="12.75">
      <c r="A46" s="1079"/>
      <c r="B46" s="1039"/>
      <c r="C46" s="1039"/>
      <c r="D46" s="1039"/>
      <c r="E46" s="1039"/>
      <c r="F46" s="1039"/>
      <c r="G46" s="1039"/>
      <c r="H46" s="1081"/>
      <c r="I46" s="1764" t="s">
        <v>610</v>
      </c>
      <c r="J46" s="334" t="s">
        <v>1186</v>
      </c>
      <c r="K46" s="1006"/>
      <c r="L46" s="1006"/>
      <c r="M46" s="1006"/>
    </row>
    <row r="47" spans="1:13" ht="13.5" customHeight="1">
      <c r="A47" s="1010"/>
      <c r="B47" s="1006"/>
      <c r="C47" s="1006"/>
      <c r="D47" s="1006"/>
      <c r="E47" s="1006"/>
      <c r="F47" s="1006"/>
      <c r="G47" s="1006"/>
      <c r="H47" s="1011"/>
      <c r="I47" s="1768"/>
      <c r="J47" s="339" t="s">
        <v>1188</v>
      </c>
      <c r="K47" s="1006"/>
      <c r="L47" s="1006"/>
      <c r="M47" s="1006"/>
    </row>
    <row r="48" spans="1:13" ht="12.75">
      <c r="A48" s="1010"/>
      <c r="B48" s="346" t="s">
        <v>1297</v>
      </c>
      <c r="C48" s="344"/>
      <c r="D48" s="336"/>
      <c r="E48" s="336"/>
      <c r="F48" s="336"/>
      <c r="G48" s="336"/>
      <c r="H48" s="343"/>
      <c r="I48" s="1081"/>
      <c r="J48" s="1082"/>
      <c r="K48" s="1006"/>
      <c r="L48" s="1006"/>
      <c r="M48" s="1006"/>
    </row>
    <row r="49" spans="1:13" ht="12.75">
      <c r="A49" s="1010"/>
      <c r="B49" s="344"/>
      <c r="C49" s="344" t="s">
        <v>1298</v>
      </c>
      <c r="D49" s="336"/>
      <c r="E49" s="336"/>
      <c r="F49" s="336"/>
      <c r="G49" s="336"/>
      <c r="H49" s="343"/>
      <c r="I49" s="1083">
        <v>484856</v>
      </c>
      <c r="J49" s="1094">
        <v>0</v>
      </c>
      <c r="K49" s="1006"/>
      <c r="L49" s="1006"/>
      <c r="M49" s="1006"/>
    </row>
    <row r="50" spans="1:13" ht="12.75">
      <c r="A50" s="1010"/>
      <c r="B50" s="344"/>
      <c r="C50" s="344" t="s">
        <v>1299</v>
      </c>
      <c r="D50" s="336"/>
      <c r="E50" s="336"/>
      <c r="F50" s="336"/>
      <c r="G50" s="336"/>
      <c r="H50" s="343"/>
      <c r="I50" s="1083">
        <v>245840</v>
      </c>
      <c r="J50" s="1094">
        <v>0</v>
      </c>
      <c r="K50" s="1006"/>
      <c r="L50" s="1006"/>
      <c r="M50" s="1006"/>
    </row>
    <row r="51" spans="1:13" ht="12.75">
      <c r="A51" s="1010"/>
      <c r="B51" s="344"/>
      <c r="C51" s="414" t="s">
        <v>1300</v>
      </c>
      <c r="D51" s="400"/>
      <c r="E51" s="400"/>
      <c r="F51" s="400"/>
      <c r="G51" s="400"/>
      <c r="H51" s="415"/>
      <c r="I51" s="1083">
        <v>239016</v>
      </c>
      <c r="J51" s="1094">
        <v>0</v>
      </c>
      <c r="K51" s="1006"/>
      <c r="L51" s="1006"/>
      <c r="M51" s="1006"/>
    </row>
    <row r="52" spans="1:13" ht="12.75">
      <c r="A52" s="1010"/>
      <c r="B52" s="344"/>
      <c r="C52" s="344"/>
      <c r="D52" s="336"/>
      <c r="E52" s="336"/>
      <c r="F52" s="336"/>
      <c r="G52" s="336"/>
      <c r="H52" s="343"/>
      <c r="I52" s="1011"/>
      <c r="J52" s="1095"/>
      <c r="K52" s="1006"/>
      <c r="L52" s="1006"/>
      <c r="M52" s="1006"/>
    </row>
    <row r="53" spans="1:13" ht="13.5" customHeight="1">
      <c r="A53" s="1010"/>
      <c r="B53" s="346" t="s">
        <v>1301</v>
      </c>
      <c r="C53" s="344"/>
      <c r="D53" s="336"/>
      <c r="E53" s="336"/>
      <c r="F53" s="336"/>
      <c r="G53" s="336"/>
      <c r="H53" s="343"/>
      <c r="I53" s="1011"/>
      <c r="J53" s="1086"/>
      <c r="K53" s="1006"/>
      <c r="L53" s="1006"/>
      <c r="M53" s="1006"/>
    </row>
    <row r="54" spans="1:13" ht="13.5" customHeight="1">
      <c r="A54" s="1010"/>
      <c r="B54" s="344"/>
      <c r="C54" s="344" t="s">
        <v>1302</v>
      </c>
      <c r="D54" s="336"/>
      <c r="E54" s="336"/>
      <c r="F54" s="336"/>
      <c r="G54" s="336"/>
      <c r="H54" s="343"/>
      <c r="I54" s="1083">
        <v>42767</v>
      </c>
      <c r="J54" s="1084">
        <v>0</v>
      </c>
      <c r="K54" s="1006"/>
      <c r="L54" s="1006"/>
      <c r="M54" s="1006"/>
    </row>
    <row r="55" spans="1:13" ht="12.75">
      <c r="A55" s="1010"/>
      <c r="B55" s="344"/>
      <c r="C55" s="344" t="s">
        <v>1303</v>
      </c>
      <c r="D55" s="336"/>
      <c r="E55" s="336"/>
      <c r="F55" s="336"/>
      <c r="G55" s="336"/>
      <c r="H55" s="343"/>
      <c r="I55" s="1083">
        <v>3798</v>
      </c>
      <c r="J55" s="1084">
        <v>0</v>
      </c>
      <c r="K55" s="1006"/>
      <c r="L55" s="1006"/>
      <c r="M55" s="1006"/>
    </row>
    <row r="56" spans="1:13" ht="12.75">
      <c r="A56" s="1010"/>
      <c r="B56" s="344"/>
      <c r="C56" s="344" t="s">
        <v>1304</v>
      </c>
      <c r="D56" s="336"/>
      <c r="E56" s="336"/>
      <c r="F56" s="336"/>
      <c r="G56" s="336"/>
      <c r="H56" s="343"/>
      <c r="I56" s="1083">
        <v>8</v>
      </c>
      <c r="J56" s="1084">
        <v>0</v>
      </c>
      <c r="K56" s="1006"/>
      <c r="L56" s="1006"/>
      <c r="M56" s="1006"/>
    </row>
    <row r="57" spans="1:13" ht="12.75">
      <c r="A57" s="1010"/>
      <c r="B57" s="344"/>
      <c r="C57" s="344" t="s">
        <v>1305</v>
      </c>
      <c r="D57" s="336"/>
      <c r="E57" s="336"/>
      <c r="F57" s="336"/>
      <c r="G57" s="336"/>
      <c r="H57" s="343"/>
      <c r="I57" s="1096">
        <v>46573</v>
      </c>
      <c r="J57" s="1084">
        <v>0</v>
      </c>
      <c r="K57" s="1006"/>
      <c r="L57" s="1006"/>
      <c r="M57" s="1006"/>
    </row>
    <row r="58" spans="1:13" ht="12.75">
      <c r="A58" s="1010"/>
      <c r="B58" s="344"/>
      <c r="C58" s="344"/>
      <c r="D58" s="336"/>
      <c r="E58" s="336"/>
      <c r="F58" s="336"/>
      <c r="G58" s="336"/>
      <c r="H58" s="343"/>
      <c r="I58" s="1011"/>
      <c r="J58" s="1086"/>
      <c r="K58" s="1006"/>
      <c r="L58" s="1006"/>
      <c r="M58" s="1006"/>
    </row>
    <row r="59" spans="1:13" ht="12.75">
      <c r="A59" s="1010"/>
      <c r="B59" s="346" t="s">
        <v>1306</v>
      </c>
      <c r="C59" s="344"/>
      <c r="D59" s="336"/>
      <c r="E59" s="336"/>
      <c r="F59" s="336"/>
      <c r="G59" s="336"/>
      <c r="H59" s="343"/>
      <c r="I59" s="1097">
        <f>I60+I61</f>
        <v>28723</v>
      </c>
      <c r="J59" s="1019">
        <f>J60+J61</f>
        <v>0</v>
      </c>
      <c r="K59" s="1006"/>
      <c r="L59" s="1006"/>
      <c r="M59" s="1006"/>
    </row>
    <row r="60" spans="1:13" ht="12.75">
      <c r="A60" s="1010"/>
      <c r="B60" s="344"/>
      <c r="C60" s="344" t="s">
        <v>1307</v>
      </c>
      <c r="D60" s="336"/>
      <c r="E60" s="336"/>
      <c r="F60" s="336"/>
      <c r="G60" s="336"/>
      <c r="H60" s="343"/>
      <c r="I60" s="1083">
        <v>28723</v>
      </c>
      <c r="J60" s="1084">
        <v>0</v>
      </c>
      <c r="K60" s="1006"/>
      <c r="L60" s="1006"/>
      <c r="M60" s="1006"/>
    </row>
    <row r="61" spans="1:13" ht="12.75">
      <c r="A61" s="1010"/>
      <c r="B61" s="344"/>
      <c r="C61" s="344" t="s">
        <v>1315</v>
      </c>
      <c r="D61" s="336"/>
      <c r="E61" s="336"/>
      <c r="F61" s="336"/>
      <c r="G61" s="336"/>
      <c r="H61" s="343"/>
      <c r="I61" s="1083">
        <v>0</v>
      </c>
      <c r="J61" s="1085">
        <v>0</v>
      </c>
      <c r="K61" s="1006"/>
      <c r="L61" s="1006"/>
      <c r="M61" s="1006"/>
    </row>
    <row r="62" spans="1:13" ht="12.75">
      <c r="A62" s="1010"/>
      <c r="B62" s="346"/>
      <c r="C62" s="344"/>
      <c r="D62" s="336"/>
      <c r="E62" s="336"/>
      <c r="F62" s="336"/>
      <c r="G62" s="336"/>
      <c r="H62" s="343"/>
      <c r="I62" s="1011"/>
      <c r="J62" s="1086"/>
      <c r="K62" s="1006"/>
      <c r="L62" s="1006"/>
      <c r="M62" s="1006"/>
    </row>
    <row r="63" spans="1:13" ht="12.75">
      <c r="A63" s="1010"/>
      <c r="B63" s="346" t="s">
        <v>1316</v>
      </c>
      <c r="C63" s="344"/>
      <c r="D63" s="336"/>
      <c r="E63" s="336"/>
      <c r="F63" s="336"/>
      <c r="G63" s="336"/>
      <c r="H63" s="343"/>
      <c r="I63" s="1097">
        <v>3148</v>
      </c>
      <c r="J63" s="1098">
        <v>0</v>
      </c>
      <c r="K63" s="1006"/>
      <c r="L63" s="1006"/>
      <c r="M63" s="1006"/>
    </row>
    <row r="64" spans="1:13" ht="12.75">
      <c r="A64" s="1010"/>
      <c r="B64" s="346"/>
      <c r="C64" s="344"/>
      <c r="D64" s="336"/>
      <c r="E64" s="336"/>
      <c r="F64" s="336"/>
      <c r="G64" s="336"/>
      <c r="H64" s="343"/>
      <c r="I64" s="1011"/>
      <c r="J64" s="1086"/>
      <c r="K64" s="1006"/>
      <c r="L64" s="1006"/>
      <c r="M64" s="1006"/>
    </row>
    <row r="65" spans="1:13" ht="12.75">
      <c r="A65" s="1010"/>
      <c r="B65" s="346" t="s">
        <v>1317</v>
      </c>
      <c r="C65" s="344"/>
      <c r="D65" s="336"/>
      <c r="E65" s="336"/>
      <c r="F65" s="336"/>
      <c r="G65" s="336"/>
      <c r="H65" s="343"/>
      <c r="I65" s="1097">
        <f>I66+I67+I68+I69+I70+I71+I72+I73</f>
        <v>549145</v>
      </c>
      <c r="J65" s="1019">
        <f>J66+J67+J68+J69+J70+J71+J72+J73</f>
        <v>1025</v>
      </c>
      <c r="K65" s="1006"/>
      <c r="L65" s="1006"/>
      <c r="M65" s="1006"/>
    </row>
    <row r="66" spans="1:13" ht="12.75">
      <c r="A66" s="1010"/>
      <c r="B66" s="344"/>
      <c r="C66" s="344" t="s">
        <v>1318</v>
      </c>
      <c r="D66" s="336"/>
      <c r="E66" s="336"/>
      <c r="F66" s="336"/>
      <c r="G66" s="336"/>
      <c r="H66" s="343"/>
      <c r="I66" s="1083">
        <v>104864</v>
      </c>
      <c r="J66" s="1084">
        <v>0</v>
      </c>
      <c r="K66" s="1006"/>
      <c r="L66" s="1006"/>
      <c r="M66" s="1006"/>
    </row>
    <row r="67" spans="1:13" ht="12.75">
      <c r="A67" s="1010"/>
      <c r="B67" s="344"/>
      <c r="C67" s="344" t="s">
        <v>1319</v>
      </c>
      <c r="D67" s="336"/>
      <c r="E67" s="336"/>
      <c r="F67" s="336"/>
      <c r="G67" s="336"/>
      <c r="H67" s="343"/>
      <c r="I67" s="1083">
        <v>26060</v>
      </c>
      <c r="J67" s="1084">
        <v>0</v>
      </c>
      <c r="K67" s="1006"/>
      <c r="L67" s="1006"/>
      <c r="M67" s="1006"/>
    </row>
    <row r="68" spans="1:13" ht="12.75">
      <c r="A68" s="1010"/>
      <c r="B68" s="344"/>
      <c r="C68" s="344" t="s">
        <v>1320</v>
      </c>
      <c r="D68" s="336"/>
      <c r="E68" s="336"/>
      <c r="F68" s="336"/>
      <c r="G68" s="336"/>
      <c r="H68" s="343"/>
      <c r="I68" s="1083">
        <v>156211</v>
      </c>
      <c r="J68" s="1084">
        <v>0</v>
      </c>
      <c r="K68" s="1006"/>
      <c r="L68" s="1006"/>
      <c r="M68" s="1006"/>
    </row>
    <row r="69" spans="1:13" ht="12.75">
      <c r="A69" s="1010"/>
      <c r="B69" s="344"/>
      <c r="C69" s="344" t="s">
        <v>501</v>
      </c>
      <c r="D69" s="336"/>
      <c r="E69" s="336"/>
      <c r="F69" s="336"/>
      <c r="G69" s="336"/>
      <c r="H69" s="343"/>
      <c r="I69" s="1083">
        <v>146074</v>
      </c>
      <c r="J69" s="1084">
        <v>0</v>
      </c>
      <c r="K69" s="1006"/>
      <c r="L69" s="1006"/>
      <c r="M69" s="1006"/>
    </row>
    <row r="70" spans="1:13" ht="12.75">
      <c r="A70" s="1010"/>
      <c r="B70" s="344"/>
      <c r="C70" s="344" t="s">
        <v>502</v>
      </c>
      <c r="D70" s="336"/>
      <c r="E70" s="336"/>
      <c r="F70" s="336"/>
      <c r="G70" s="336"/>
      <c r="H70" s="343"/>
      <c r="I70" s="1083">
        <v>-108</v>
      </c>
      <c r="J70" s="1084">
        <v>0</v>
      </c>
      <c r="K70" s="1006"/>
      <c r="L70" s="1006"/>
      <c r="M70" s="1006"/>
    </row>
    <row r="71" spans="1:13" ht="12.75">
      <c r="A71" s="1010"/>
      <c r="B71" s="344"/>
      <c r="C71" s="344" t="s">
        <v>503</v>
      </c>
      <c r="D71" s="336"/>
      <c r="E71" s="336"/>
      <c r="F71" s="336"/>
      <c r="G71" s="336"/>
      <c r="H71" s="343"/>
      <c r="I71" s="1083">
        <v>6470</v>
      </c>
      <c r="J71" s="1084">
        <v>0</v>
      </c>
      <c r="K71" s="1006"/>
      <c r="L71" s="1006"/>
      <c r="M71" s="1006"/>
    </row>
    <row r="72" spans="1:13" ht="12.75">
      <c r="A72" s="1010"/>
      <c r="B72" s="344"/>
      <c r="C72" s="344" t="s">
        <v>504</v>
      </c>
      <c r="D72" s="336"/>
      <c r="E72" s="336"/>
      <c r="F72" s="336"/>
      <c r="G72" s="336"/>
      <c r="H72" s="343"/>
      <c r="I72" s="1083">
        <v>81147</v>
      </c>
      <c r="J72" s="1084">
        <v>1025</v>
      </c>
      <c r="K72" s="1006"/>
      <c r="L72" s="1006"/>
      <c r="M72" s="1006"/>
    </row>
    <row r="73" spans="1:13" ht="12.75">
      <c r="A73" s="1010"/>
      <c r="B73" s="344"/>
      <c r="C73" s="344" t="s">
        <v>505</v>
      </c>
      <c r="D73" s="336"/>
      <c r="E73" s="336"/>
      <c r="F73" s="336"/>
      <c r="G73" s="336"/>
      <c r="H73" s="343"/>
      <c r="I73" s="1083">
        <v>28427</v>
      </c>
      <c r="J73" s="1084">
        <v>0</v>
      </c>
      <c r="K73" s="1006"/>
      <c r="L73" s="1006"/>
      <c r="M73" s="1006"/>
    </row>
    <row r="74" spans="1:13" ht="12.75">
      <c r="A74" s="1010"/>
      <c r="B74" s="344"/>
      <c r="C74" s="344"/>
      <c r="D74" s="336"/>
      <c r="E74" s="336"/>
      <c r="F74" s="336"/>
      <c r="G74" s="336"/>
      <c r="H74" s="343"/>
      <c r="I74" s="1099"/>
      <c r="J74" s="1086"/>
      <c r="K74" s="1006"/>
      <c r="L74" s="1006"/>
      <c r="M74" s="1006"/>
    </row>
    <row r="75" spans="1:13" ht="12.75">
      <c r="A75" s="1010"/>
      <c r="B75" s="346" t="s">
        <v>506</v>
      </c>
      <c r="C75" s="344"/>
      <c r="D75" s="336"/>
      <c r="E75" s="336"/>
      <c r="F75" s="336"/>
      <c r="G75" s="336"/>
      <c r="H75" s="343"/>
      <c r="I75" s="1097">
        <f>I76+I77+I78+I79+I80</f>
        <v>1098704</v>
      </c>
      <c r="J75" s="1019">
        <f>J76+J77+J78+J79+J80</f>
        <v>859</v>
      </c>
      <c r="K75" s="1006"/>
      <c r="L75" s="1006"/>
      <c r="M75" s="1006"/>
    </row>
    <row r="76" spans="1:13" ht="12.75">
      <c r="A76" s="1010"/>
      <c r="B76" s="344"/>
      <c r="C76" s="344" t="s">
        <v>507</v>
      </c>
      <c r="D76" s="336"/>
      <c r="E76" s="336"/>
      <c r="F76" s="336"/>
      <c r="G76" s="336"/>
      <c r="H76" s="343"/>
      <c r="I76" s="1083">
        <v>387549</v>
      </c>
      <c r="J76" s="1086"/>
      <c r="K76" s="1006"/>
      <c r="L76" s="1006"/>
      <c r="M76" s="1006"/>
    </row>
    <row r="77" spans="1:13" ht="12.75">
      <c r="A77" s="1010"/>
      <c r="B77" s="344"/>
      <c r="C77" s="344" t="s">
        <v>508</v>
      </c>
      <c r="D77" s="336"/>
      <c r="E77" s="336"/>
      <c r="F77" s="336"/>
      <c r="G77" s="336"/>
      <c r="H77" s="343"/>
      <c r="I77" s="1083">
        <v>183322</v>
      </c>
      <c r="J77" s="1086"/>
      <c r="K77" s="1006"/>
      <c r="L77" s="1006"/>
      <c r="M77" s="1006"/>
    </row>
    <row r="78" spans="1:13" ht="12.75">
      <c r="A78" s="1010"/>
      <c r="B78" s="344"/>
      <c r="C78" s="1777" t="s">
        <v>509</v>
      </c>
      <c r="D78" s="1777"/>
      <c r="E78" s="1777"/>
      <c r="F78" s="1777"/>
      <c r="G78" s="1777"/>
      <c r="H78" s="1778"/>
      <c r="I78" s="1083">
        <v>14200</v>
      </c>
      <c r="J78" s="1086"/>
      <c r="K78" s="1006"/>
      <c r="L78" s="1006"/>
      <c r="M78" s="1006"/>
    </row>
    <row r="79" spans="1:13" ht="12.75">
      <c r="A79" s="1010"/>
      <c r="B79" s="344"/>
      <c r="C79" s="344" t="s">
        <v>510</v>
      </c>
      <c r="D79" s="336"/>
      <c r="E79" s="336"/>
      <c r="F79" s="336"/>
      <c r="G79" s="336"/>
      <c r="H79" s="343"/>
      <c r="I79" s="1083">
        <v>290334</v>
      </c>
      <c r="J79" s="1084">
        <v>859</v>
      </c>
      <c r="K79" s="1006"/>
      <c r="L79" s="1006"/>
      <c r="M79" s="1006"/>
    </row>
    <row r="80" spans="1:13" ht="12.75">
      <c r="A80" s="1010"/>
      <c r="B80" s="344"/>
      <c r="C80" s="344" t="s">
        <v>511</v>
      </c>
      <c r="D80" s="336"/>
      <c r="E80" s="336"/>
      <c r="F80" s="336"/>
      <c r="G80" s="336"/>
      <c r="H80" s="343"/>
      <c r="I80" s="1083">
        <v>223299</v>
      </c>
      <c r="J80" s="1084">
        <v>0</v>
      </c>
      <c r="K80" s="1006"/>
      <c r="L80" s="1006"/>
      <c r="M80" s="1006"/>
    </row>
    <row r="81" spans="1:13" ht="12.75">
      <c r="A81" s="1010"/>
      <c r="B81" s="346"/>
      <c r="C81" s="344"/>
      <c r="D81" s="336"/>
      <c r="E81" s="336"/>
      <c r="F81" s="336"/>
      <c r="G81" s="336"/>
      <c r="H81" s="343"/>
      <c r="I81" s="1011"/>
      <c r="J81" s="1086"/>
      <c r="K81" s="1006"/>
      <c r="L81" s="1006"/>
      <c r="M81" s="1006"/>
    </row>
    <row r="82" spans="1:13" ht="12.75">
      <c r="A82" s="1010"/>
      <c r="B82" s="346" t="s">
        <v>512</v>
      </c>
      <c r="C82" s="344"/>
      <c r="D82" s="336"/>
      <c r="E82" s="336"/>
      <c r="F82" s="336"/>
      <c r="G82" s="336"/>
      <c r="H82" s="343"/>
      <c r="I82" s="1011"/>
      <c r="J82" s="1086"/>
      <c r="K82" s="1006"/>
      <c r="L82" s="1006"/>
      <c r="M82" s="1006"/>
    </row>
    <row r="83" spans="1:13" ht="12.75">
      <c r="A83" s="1010"/>
      <c r="B83" s="346" t="s">
        <v>513</v>
      </c>
      <c r="C83" s="344"/>
      <c r="D83" s="336"/>
      <c r="E83" s="336"/>
      <c r="F83" s="336"/>
      <c r="G83" s="336"/>
      <c r="H83" s="343"/>
      <c r="I83" s="1087">
        <v>650325</v>
      </c>
      <c r="J83" s="1088">
        <v>-2221</v>
      </c>
      <c r="K83" s="1006"/>
      <c r="L83" s="1006"/>
      <c r="M83" s="1006"/>
    </row>
    <row r="84" spans="1:13" ht="12.75">
      <c r="A84" s="1010"/>
      <c r="B84" s="346"/>
      <c r="C84" s="344"/>
      <c r="D84" s="336"/>
      <c r="E84" s="336"/>
      <c r="F84" s="336"/>
      <c r="G84" s="336"/>
      <c r="H84" s="343"/>
      <c r="I84" s="1011"/>
      <c r="J84" s="1086"/>
      <c r="K84" s="1006"/>
      <c r="L84" s="1006"/>
      <c r="M84" s="1006"/>
    </row>
    <row r="85" spans="1:13" ht="12.75">
      <c r="A85" s="1010"/>
      <c r="B85" s="346" t="s">
        <v>514</v>
      </c>
      <c r="C85" s="344"/>
      <c r="D85" s="336"/>
      <c r="E85" s="336"/>
      <c r="F85" s="336"/>
      <c r="G85" s="336"/>
      <c r="H85" s="343"/>
      <c r="I85" s="1087">
        <v>-23292</v>
      </c>
      <c r="J85" s="1088">
        <v>-427</v>
      </c>
      <c r="K85" s="1006"/>
      <c r="L85" s="1006"/>
      <c r="M85" s="1006"/>
    </row>
    <row r="86" spans="1:13" ht="12.75">
      <c r="A86" s="1010"/>
      <c r="B86" s="346"/>
      <c r="C86" s="344"/>
      <c r="D86" s="336"/>
      <c r="E86" s="336"/>
      <c r="F86" s="336"/>
      <c r="G86" s="336"/>
      <c r="H86" s="343"/>
      <c r="I86" s="1011"/>
      <c r="J86" s="1086"/>
      <c r="K86" s="1006"/>
      <c r="L86" s="1006"/>
      <c r="M86" s="1006"/>
    </row>
    <row r="87" spans="1:13" ht="12.75">
      <c r="A87" s="1010"/>
      <c r="B87" s="346" t="s">
        <v>515</v>
      </c>
      <c r="C87" s="344"/>
      <c r="D87" s="336"/>
      <c r="E87" s="336"/>
      <c r="F87" s="336"/>
      <c r="G87" s="336"/>
      <c r="H87" s="343"/>
      <c r="I87" s="1087">
        <v>45651</v>
      </c>
      <c r="J87" s="1088">
        <v>0</v>
      </c>
      <c r="K87" s="1006"/>
      <c r="L87" s="1006"/>
      <c r="M87" s="1006"/>
    </row>
    <row r="88" spans="1:13" ht="12.75">
      <c r="A88" s="1010"/>
      <c r="B88" s="346"/>
      <c r="C88" s="344"/>
      <c r="D88" s="336"/>
      <c r="E88" s="336"/>
      <c r="F88" s="336"/>
      <c r="G88" s="336"/>
      <c r="H88" s="343"/>
      <c r="I88" s="1011"/>
      <c r="J88" s="1086"/>
      <c r="K88" s="1006"/>
      <c r="L88" s="1006"/>
      <c r="M88" s="1006"/>
    </row>
    <row r="89" spans="1:13" ht="12.75">
      <c r="A89" s="1010"/>
      <c r="B89" s="346" t="s">
        <v>516</v>
      </c>
      <c r="C89" s="344"/>
      <c r="D89" s="336"/>
      <c r="E89" s="336"/>
      <c r="F89" s="336"/>
      <c r="G89" s="336"/>
      <c r="H89" s="343"/>
      <c r="I89" s="1087">
        <v>100461</v>
      </c>
      <c r="J89" s="1086"/>
      <c r="K89" s="1006"/>
      <c r="L89" s="1006"/>
      <c r="M89" s="1006"/>
    </row>
    <row r="90" spans="1:13" ht="12.75">
      <c r="A90" s="1010"/>
      <c r="B90" s="344"/>
      <c r="C90" s="344"/>
      <c r="D90" s="336"/>
      <c r="E90" s="336"/>
      <c r="F90" s="336"/>
      <c r="G90" s="336"/>
      <c r="H90" s="343"/>
      <c r="I90" s="1011"/>
      <c r="J90" s="1086"/>
      <c r="K90" s="1006"/>
      <c r="L90" s="1006"/>
      <c r="M90" s="1006"/>
    </row>
    <row r="91" spans="1:13" ht="12.75">
      <c r="A91" s="1010"/>
      <c r="B91" s="346" t="s">
        <v>517</v>
      </c>
      <c r="C91" s="344"/>
      <c r="D91" s="336"/>
      <c r="E91" s="336"/>
      <c r="F91" s="336"/>
      <c r="G91" s="336"/>
      <c r="H91" s="343"/>
      <c r="I91" s="1087">
        <v>0</v>
      </c>
      <c r="J91" s="1086"/>
      <c r="K91" s="1006"/>
      <c r="L91" s="1006"/>
      <c r="M91" s="1006"/>
    </row>
    <row r="92" spans="1:13" ht="12.75">
      <c r="A92" s="1010"/>
      <c r="B92" s="344"/>
      <c r="C92" s="344"/>
      <c r="D92" s="336"/>
      <c r="E92" s="336"/>
      <c r="F92" s="336"/>
      <c r="G92" s="336"/>
      <c r="H92" s="343"/>
      <c r="I92" s="1011"/>
      <c r="J92" s="1086"/>
      <c r="K92" s="1006"/>
      <c r="L92" s="1006"/>
      <c r="M92" s="1006"/>
    </row>
    <row r="93" spans="1:13" ht="12.75">
      <c r="A93" s="1030"/>
      <c r="B93" s="1090" t="s">
        <v>518</v>
      </c>
      <c r="C93" s="366"/>
      <c r="D93" s="350"/>
      <c r="E93" s="350"/>
      <c r="F93" s="350"/>
      <c r="G93" s="350"/>
      <c r="H93" s="351"/>
      <c r="I93" s="1091">
        <v>572223</v>
      </c>
      <c r="J93" s="1100">
        <v>-2648</v>
      </c>
      <c r="K93" s="1006"/>
      <c r="L93" s="1006"/>
      <c r="M93" s="1006"/>
    </row>
    <row r="94" spans="1:13" ht="12.75">
      <c r="A94" s="1006"/>
      <c r="B94" s="336"/>
      <c r="C94" s="336"/>
      <c r="D94" s="336"/>
      <c r="E94" s="336"/>
      <c r="F94" s="336"/>
      <c r="G94" s="336"/>
      <c r="H94" s="336"/>
      <c r="I94" s="1006"/>
      <c r="J94" s="1006"/>
      <c r="K94" s="1006"/>
      <c r="L94" s="1006"/>
      <c r="M94" s="1006"/>
    </row>
    <row r="95" spans="1:10" ht="12.75">
      <c r="A95" s="1006"/>
      <c r="B95" s="1101" t="s">
        <v>627</v>
      </c>
      <c r="C95" s="336"/>
      <c r="D95" s="336"/>
      <c r="E95" s="336"/>
      <c r="F95" s="336"/>
      <c r="G95" s="336"/>
      <c r="H95" s="336"/>
      <c r="J95" s="1006"/>
    </row>
    <row r="96" spans="1:7" ht="12.75">
      <c r="A96" s="1006"/>
      <c r="B96" s="1006"/>
      <c r="C96" s="1006"/>
      <c r="D96" s="1006"/>
      <c r="E96" s="1006"/>
      <c r="F96" s="1006"/>
      <c r="G96" s="1006"/>
    </row>
    <row r="97" spans="1:7" ht="12.75">
      <c r="A97" s="1006"/>
      <c r="B97" s="1006"/>
      <c r="C97" s="1006"/>
      <c r="D97" s="1006"/>
      <c r="E97" s="1006"/>
      <c r="F97" s="1006"/>
      <c r="G97" s="1006"/>
    </row>
    <row r="98" s="1006" customFormat="1" ht="12.75"/>
    <row r="99" s="1006" customFormat="1" ht="12.75"/>
    <row r="100" s="1006" customFormat="1" ht="12.75"/>
    <row r="101" s="1006" customFormat="1" ht="12.75"/>
    <row r="102" s="1006" customFormat="1" ht="12.75"/>
    <row r="103" s="1006" customFormat="1" ht="12.75"/>
    <row r="104" s="1006" customFormat="1" ht="12.75"/>
    <row r="105" s="1006" customFormat="1" ht="12.75"/>
    <row r="106" s="1006" customFormat="1" ht="12.75"/>
    <row r="107" s="1006" customFormat="1" ht="12.75"/>
  </sheetData>
  <mergeCells count="8">
    <mergeCell ref="D17:H17"/>
    <mergeCell ref="C33:H33"/>
    <mergeCell ref="C35:H35"/>
    <mergeCell ref="C78:H78"/>
    <mergeCell ref="I4:I5"/>
    <mergeCell ref="K4:K5"/>
    <mergeCell ref="L4:L5"/>
    <mergeCell ref="I46:I47"/>
  </mergeCells>
  <printOptions horizontalCentered="1"/>
  <pageMargins left="0.7874015748031497" right="0.7874015748031497" top="0.7874015748031497" bottom="0.984251968503937" header="0.5118110236220472" footer="0.5118110236220472"/>
  <pageSetup horizontalDpi="600" verticalDpi="600" orientation="portrait" paperSize="9" scale="61" r:id="rId1"/>
  <rowBreaks count="1" manualBreakCount="1">
    <brk id="44" max="255" man="1"/>
  </rowBreaks>
</worksheet>
</file>

<file path=xl/worksheets/sheet33.xml><?xml version="1.0" encoding="utf-8"?>
<worksheet xmlns="http://schemas.openxmlformats.org/spreadsheetml/2006/main" xmlns:r="http://schemas.openxmlformats.org/officeDocument/2006/relationships">
  <dimension ref="A1:C59"/>
  <sheetViews>
    <sheetView view="pageBreakPreview" zoomScaleSheetLayoutView="100" workbookViewId="0" topLeftCell="A28">
      <selection activeCell="B2" sqref="B2"/>
    </sheetView>
  </sheetViews>
  <sheetFormatPr defaultColWidth="9.00390625" defaultRowHeight="12.75"/>
  <cols>
    <col min="1" max="1" width="4.00390625" style="370" customWidth="1"/>
    <col min="2" max="2" width="10.125" style="370" customWidth="1"/>
    <col min="3" max="3" width="58.875" style="370" customWidth="1"/>
    <col min="4" max="16384" width="9.125" style="370" customWidth="1"/>
  </cols>
  <sheetData>
    <row r="1" spans="1:3" s="373" customFormat="1" ht="21.75" customHeight="1">
      <c r="A1" s="372"/>
      <c r="B1" s="1319" t="s">
        <v>656</v>
      </c>
      <c r="C1" s="371"/>
    </row>
    <row r="2" s="373" customFormat="1" ht="12.75">
      <c r="A2" s="372"/>
    </row>
    <row r="3" spans="1:2" s="373" customFormat="1" ht="12.75">
      <c r="A3" s="372"/>
      <c r="B3" s="372" t="s">
        <v>519</v>
      </c>
    </row>
    <row r="4" spans="1:3" ht="15.75">
      <c r="A4" s="375"/>
      <c r="B4" s="374" t="s">
        <v>563</v>
      </c>
      <c r="C4" s="374" t="s">
        <v>564</v>
      </c>
    </row>
    <row r="5" spans="1:3" ht="15">
      <c r="A5" s="369"/>
      <c r="B5" s="376"/>
      <c r="C5" s="376"/>
    </row>
    <row r="6" spans="2:3" s="369" customFormat="1" ht="15.75">
      <c r="B6" s="377" t="s">
        <v>520</v>
      </c>
      <c r="C6" s="377"/>
    </row>
    <row r="7" spans="1:3" s="369" customFormat="1" ht="15">
      <c r="A7" s="378"/>
      <c r="B7" s="416">
        <v>150</v>
      </c>
      <c r="C7" s="417" t="s">
        <v>521</v>
      </c>
    </row>
    <row r="8" spans="1:3" s="369" customFormat="1" ht="15">
      <c r="A8" s="378"/>
      <c r="B8" s="416">
        <v>155</v>
      </c>
      <c r="C8" s="417" t="s">
        <v>522</v>
      </c>
    </row>
    <row r="9" spans="1:3" s="369" customFormat="1" ht="15">
      <c r="A9" s="378"/>
      <c r="B9" s="416">
        <v>200</v>
      </c>
      <c r="C9" s="417" t="s">
        <v>523</v>
      </c>
    </row>
    <row r="10" spans="1:3" s="369" customFormat="1" ht="15">
      <c r="A10" s="378"/>
      <c r="B10" s="416">
        <v>300</v>
      </c>
      <c r="C10" s="417" t="s">
        <v>524</v>
      </c>
    </row>
    <row r="11" spans="1:3" s="369" customFormat="1" ht="15">
      <c r="A11" s="378"/>
      <c r="B11" s="416">
        <v>320</v>
      </c>
      <c r="C11" s="417" t="s">
        <v>525</v>
      </c>
    </row>
    <row r="12" spans="1:3" s="369" customFormat="1" ht="15">
      <c r="A12" s="378"/>
      <c r="B12" s="416">
        <v>400</v>
      </c>
      <c r="C12" s="417" t="s">
        <v>526</v>
      </c>
    </row>
    <row r="13" spans="1:3" s="369" customFormat="1" ht="15">
      <c r="A13" s="378"/>
      <c r="B13" s="416">
        <v>621</v>
      </c>
      <c r="C13" s="417" t="s">
        <v>527</v>
      </c>
    </row>
    <row r="14" spans="1:3" s="369" customFormat="1" ht="15">
      <c r="A14" s="378"/>
      <c r="B14" s="416">
        <v>660</v>
      </c>
      <c r="C14" s="417" t="s">
        <v>530</v>
      </c>
    </row>
    <row r="15" spans="1:3" s="381" customFormat="1" ht="15">
      <c r="A15" s="380"/>
      <c r="B15" s="418">
        <v>888</v>
      </c>
      <c r="C15" s="419" t="s">
        <v>531</v>
      </c>
    </row>
    <row r="16" spans="1:3" s="369" customFormat="1" ht="15">
      <c r="A16" s="378"/>
      <c r="B16" s="416">
        <v>920</v>
      </c>
      <c r="C16" s="417" t="s">
        <v>532</v>
      </c>
    </row>
    <row r="17" spans="2:3" s="369" customFormat="1" ht="15">
      <c r="B17" s="382"/>
      <c r="C17" s="383"/>
    </row>
    <row r="18" spans="2:3" s="369" customFormat="1" ht="15.75">
      <c r="B18" s="384" t="s">
        <v>533</v>
      </c>
      <c r="C18" s="385"/>
    </row>
    <row r="19" spans="1:3" s="369" customFormat="1" ht="15">
      <c r="A19" s="378"/>
      <c r="B19" s="420">
        <v>120</v>
      </c>
      <c r="C19" s="421" t="s">
        <v>534</v>
      </c>
    </row>
    <row r="20" spans="1:3" s="369" customFormat="1" ht="15">
      <c r="A20" s="378"/>
      <c r="B20" s="420">
        <v>130</v>
      </c>
      <c r="C20" s="421" t="s">
        <v>535</v>
      </c>
    </row>
    <row r="21" spans="1:3" s="381" customFormat="1" ht="15">
      <c r="A21" s="386"/>
      <c r="B21" s="422">
        <v>160</v>
      </c>
      <c r="C21" s="423" t="s">
        <v>536</v>
      </c>
    </row>
    <row r="22" spans="1:3" s="369" customFormat="1" ht="15">
      <c r="A22" s="378"/>
      <c r="B22" s="424">
        <v>170</v>
      </c>
      <c r="C22" s="421" t="s">
        <v>537</v>
      </c>
    </row>
    <row r="23" spans="1:3" s="369" customFormat="1" ht="15">
      <c r="A23" s="378"/>
      <c r="B23" s="420">
        <v>195</v>
      </c>
      <c r="C23" s="421" t="s">
        <v>538</v>
      </c>
    </row>
    <row r="24" spans="1:3" s="369" customFormat="1" ht="15">
      <c r="A24" s="378"/>
      <c r="B24" s="420">
        <v>220</v>
      </c>
      <c r="C24" s="421" t="s">
        <v>539</v>
      </c>
    </row>
    <row r="25" spans="1:3" s="369" customFormat="1" ht="15">
      <c r="A25" s="378"/>
      <c r="B25" s="420">
        <v>230</v>
      </c>
      <c r="C25" s="421" t="s">
        <v>540</v>
      </c>
    </row>
    <row r="26" spans="1:3" s="369" customFormat="1" ht="15" customHeight="1">
      <c r="A26" s="378"/>
      <c r="B26" s="425">
        <v>240</v>
      </c>
      <c r="C26" s="419" t="s">
        <v>541</v>
      </c>
    </row>
    <row r="27" spans="1:3" s="369" customFormat="1" ht="15">
      <c r="A27" s="378"/>
      <c r="B27" s="420">
        <v>260</v>
      </c>
      <c r="C27" s="421" t="s">
        <v>542</v>
      </c>
    </row>
    <row r="28" spans="1:3" s="369" customFormat="1" ht="15">
      <c r="A28" s="378"/>
      <c r="B28" s="420">
        <v>310</v>
      </c>
      <c r="C28" s="421" t="s">
        <v>543</v>
      </c>
    </row>
    <row r="29" spans="1:3" s="369" customFormat="1" ht="15">
      <c r="A29" s="378"/>
      <c r="B29" s="416">
        <v>440</v>
      </c>
      <c r="C29" s="417" t="s">
        <v>544</v>
      </c>
    </row>
    <row r="30" spans="1:3" s="381" customFormat="1" ht="15">
      <c r="A30" s="386"/>
      <c r="B30" s="426">
        <v>470</v>
      </c>
      <c r="C30" s="419" t="s">
        <v>545</v>
      </c>
    </row>
    <row r="31" spans="1:3" s="369" customFormat="1" ht="15">
      <c r="A31" s="378"/>
      <c r="B31" s="420">
        <v>480</v>
      </c>
      <c r="C31" s="421" t="s">
        <v>546</v>
      </c>
    </row>
    <row r="32" spans="1:3" s="369" customFormat="1" ht="15">
      <c r="A32" s="378"/>
      <c r="B32" s="420">
        <v>545</v>
      </c>
      <c r="C32" s="421" t="s">
        <v>547</v>
      </c>
    </row>
    <row r="33" spans="1:3" s="369" customFormat="1" ht="15">
      <c r="A33" s="378"/>
      <c r="B33" s="427">
        <v>561</v>
      </c>
      <c r="C33" s="421" t="s">
        <v>548</v>
      </c>
    </row>
    <row r="34" spans="1:3" s="369" customFormat="1" ht="15">
      <c r="A34" s="378"/>
      <c r="B34" s="427">
        <v>620</v>
      </c>
      <c r="C34" s="421" t="s">
        <v>549</v>
      </c>
    </row>
    <row r="35" spans="1:3" s="369" customFormat="1" ht="15">
      <c r="A35" s="378"/>
      <c r="B35" s="427">
        <v>790</v>
      </c>
      <c r="C35" s="421" t="s">
        <v>550</v>
      </c>
    </row>
    <row r="36" spans="1:3" s="369" customFormat="1" ht="15">
      <c r="A36" s="378"/>
      <c r="B36" s="416">
        <v>800</v>
      </c>
      <c r="C36" s="417" t="s">
        <v>551</v>
      </c>
    </row>
    <row r="37" spans="1:3" s="369" customFormat="1" ht="15">
      <c r="A37" s="378"/>
      <c r="B37" s="382"/>
      <c r="C37" s="383"/>
    </row>
    <row r="38" spans="2:3" s="369" customFormat="1" ht="15.75">
      <c r="B38" s="387" t="s">
        <v>552</v>
      </c>
      <c r="C38" s="379"/>
    </row>
    <row r="39" spans="1:3" s="369" customFormat="1" ht="15">
      <c r="A39" s="378"/>
      <c r="B39" s="427">
        <v>145</v>
      </c>
      <c r="C39" s="421" t="s">
        <v>553</v>
      </c>
    </row>
    <row r="40" spans="1:3" s="369" customFormat="1" ht="15">
      <c r="A40" s="378"/>
      <c r="B40" s="427">
        <v>190</v>
      </c>
      <c r="C40" s="421" t="s">
        <v>554</v>
      </c>
    </row>
    <row r="41" spans="1:3" s="381" customFormat="1" ht="15" customHeight="1">
      <c r="A41" s="380"/>
      <c r="B41" s="428">
        <v>199</v>
      </c>
      <c r="C41" s="423" t="s">
        <v>555</v>
      </c>
    </row>
    <row r="42" spans="1:3" s="369" customFormat="1" ht="15">
      <c r="A42" s="378"/>
      <c r="B42" s="416">
        <v>250</v>
      </c>
      <c r="C42" s="421" t="s">
        <v>556</v>
      </c>
    </row>
    <row r="43" spans="1:3" s="381" customFormat="1" ht="15">
      <c r="A43" s="386"/>
      <c r="B43" s="418">
        <v>350</v>
      </c>
      <c r="C43" s="419" t="s">
        <v>557</v>
      </c>
    </row>
    <row r="44" spans="1:3" s="369" customFormat="1" ht="15">
      <c r="A44" s="378"/>
      <c r="B44" s="427">
        <v>898</v>
      </c>
      <c r="C44" s="378" t="s">
        <v>558</v>
      </c>
    </row>
    <row r="45" spans="1:3" s="369" customFormat="1" ht="15">
      <c r="A45" s="378"/>
      <c r="B45" s="429"/>
      <c r="C45" s="429"/>
    </row>
    <row r="46" s="369" customFormat="1" ht="15">
      <c r="B46" s="388" t="s">
        <v>559</v>
      </c>
    </row>
    <row r="47" s="369" customFormat="1" ht="15">
      <c r="B47" s="388" t="s">
        <v>657</v>
      </c>
    </row>
    <row r="48" s="369" customFormat="1" ht="15">
      <c r="B48" s="389" t="s">
        <v>658</v>
      </c>
    </row>
    <row r="49" spans="1:3" ht="15">
      <c r="A49" s="369"/>
      <c r="B49" s="369"/>
      <c r="C49" s="390"/>
    </row>
    <row r="50" spans="1:2" ht="15">
      <c r="A50" s="369"/>
      <c r="B50" s="369" t="s">
        <v>560</v>
      </c>
    </row>
    <row r="51" spans="1:2" ht="15">
      <c r="A51" s="369"/>
      <c r="B51" s="369" t="s">
        <v>561</v>
      </c>
    </row>
    <row r="52" spans="1:2" ht="15">
      <c r="A52" s="369"/>
      <c r="B52" s="369" t="s">
        <v>562</v>
      </c>
    </row>
    <row r="53" spans="1:2" ht="15">
      <c r="A53" s="369"/>
      <c r="B53" s="369"/>
    </row>
    <row r="54" spans="1:2" ht="15">
      <c r="A54" s="369"/>
      <c r="B54" s="1318" t="s">
        <v>627</v>
      </c>
    </row>
    <row r="55" spans="1:2" ht="15">
      <c r="A55" s="369"/>
      <c r="B55" s="369"/>
    </row>
    <row r="56" spans="1:2" ht="15">
      <c r="A56" s="369"/>
      <c r="B56" s="369"/>
    </row>
    <row r="57" spans="1:2" ht="15">
      <c r="A57" s="369"/>
      <c r="B57" s="369"/>
    </row>
    <row r="58" ht="15">
      <c r="B58" s="369"/>
    </row>
    <row r="59" ht="15">
      <c r="B59" s="369"/>
    </row>
  </sheetData>
  <printOptions horizontalCentered="1"/>
  <pageMargins left="0.7874015748031497" right="0.7480314960629921" top="0.7874015748031497" bottom="0.7874015748031497" header="0.11811023622047245" footer="0.11811023622047245"/>
  <pageSetup horizontalDpi="600" verticalDpi="600" orientation="portrait" paperSize="9" scale="90" r:id="rId1"/>
</worksheet>
</file>

<file path=xl/worksheets/sheet34.xml><?xml version="1.0" encoding="utf-8"?>
<worksheet xmlns="http://schemas.openxmlformats.org/spreadsheetml/2006/main" xmlns:r="http://schemas.openxmlformats.org/officeDocument/2006/relationships">
  <dimension ref="A1:L117"/>
  <sheetViews>
    <sheetView view="pageBreakPreview" zoomScaleSheetLayoutView="100" workbookViewId="0" topLeftCell="A1">
      <selection activeCell="G8" sqref="G8"/>
    </sheetView>
  </sheetViews>
  <sheetFormatPr defaultColWidth="9.00390625" defaultRowHeight="12.75"/>
  <cols>
    <col min="1" max="1" width="3.75390625" style="1006" customWidth="1"/>
    <col min="2" max="2" width="3.375" style="1006" customWidth="1"/>
    <col min="3" max="3" width="4.125" style="1006" customWidth="1"/>
    <col min="4" max="5" width="9.125" style="1006" customWidth="1"/>
    <col min="6" max="6" width="6.875" style="1006" customWidth="1"/>
    <col min="7" max="7" width="14.625" style="1006" customWidth="1"/>
    <col min="8" max="8" width="13.875" style="1006" customWidth="1"/>
    <col min="9" max="9" width="11.00390625" style="1006" customWidth="1"/>
    <col min="10" max="10" width="11.125" style="1006" customWidth="1"/>
    <col min="11" max="11" width="10.125" style="1006" customWidth="1"/>
    <col min="12" max="12" width="16.75390625" style="1006" customWidth="1"/>
    <col min="13" max="16384" width="9.125" style="1006" customWidth="1"/>
  </cols>
  <sheetData>
    <row r="1" spans="1:12" s="328" customFormat="1" ht="15">
      <c r="A1" s="392" t="s">
        <v>458</v>
      </c>
      <c r="B1" s="327"/>
      <c r="C1" s="327"/>
      <c r="D1" s="327"/>
      <c r="E1" s="327"/>
      <c r="F1" s="327"/>
      <c r="G1" s="327"/>
      <c r="H1" s="327"/>
      <c r="I1" s="327"/>
      <c r="J1" s="327"/>
      <c r="K1" s="327"/>
      <c r="L1" s="327"/>
    </row>
    <row r="2" spans="1:12" s="328" customFormat="1" ht="20.25" customHeight="1">
      <c r="A2" s="327"/>
      <c r="B2" s="1102" t="s">
        <v>21</v>
      </c>
      <c r="C2" s="327"/>
      <c r="D2" s="327"/>
      <c r="E2" s="327"/>
      <c r="F2" s="327"/>
      <c r="G2" s="327"/>
      <c r="H2" s="327"/>
      <c r="I2" s="327"/>
      <c r="J2" s="327"/>
      <c r="K2" s="327"/>
      <c r="L2" s="1103" t="s">
        <v>663</v>
      </c>
    </row>
    <row r="3" spans="1:12" ht="12.75">
      <c r="A3" s="1003"/>
      <c r="B3" s="1004"/>
      <c r="C3" s="1004"/>
      <c r="D3" s="1004"/>
      <c r="E3" s="1004"/>
      <c r="F3" s="1004"/>
      <c r="G3" s="1004"/>
      <c r="H3" s="1005"/>
      <c r="I3" s="1764" t="s">
        <v>610</v>
      </c>
      <c r="J3" s="1779" t="s">
        <v>565</v>
      </c>
      <c r="K3" s="1779"/>
      <c r="L3" s="1779"/>
    </row>
    <row r="4" spans="1:12" ht="12.75">
      <c r="A4" s="1007"/>
      <c r="B4" s="338" t="s">
        <v>665</v>
      </c>
      <c r="C4" s="336"/>
      <c r="D4" s="338"/>
      <c r="E4" s="338"/>
      <c r="F4" s="338"/>
      <c r="G4" s="338"/>
      <c r="H4" s="1104"/>
      <c r="I4" s="1765"/>
      <c r="J4" s="393" t="s">
        <v>1170</v>
      </c>
      <c r="K4" s="393" t="s">
        <v>1172</v>
      </c>
      <c r="L4" s="393" t="s">
        <v>566</v>
      </c>
    </row>
    <row r="5" spans="1:12" ht="12.75">
      <c r="A5" s="1010"/>
      <c r="B5" s="336"/>
      <c r="C5" s="336"/>
      <c r="D5" s="336"/>
      <c r="E5" s="336"/>
      <c r="F5" s="336"/>
      <c r="G5" s="336"/>
      <c r="H5" s="343"/>
      <c r="I5" s="1081"/>
      <c r="J5" s="1012"/>
      <c r="K5" s="1012"/>
      <c r="L5" s="1012"/>
    </row>
    <row r="6" spans="1:12" ht="12.75">
      <c r="A6" s="1010"/>
      <c r="B6" s="338" t="s">
        <v>1190</v>
      </c>
      <c r="C6" s="336"/>
      <c r="D6" s="336"/>
      <c r="E6" s="336"/>
      <c r="F6" s="336"/>
      <c r="G6" s="336"/>
      <c r="H6" s="343"/>
      <c r="I6" s="1087">
        <v>2354117</v>
      </c>
      <c r="J6" s="1013">
        <v>1378512</v>
      </c>
      <c r="K6" s="1013">
        <v>902581</v>
      </c>
      <c r="L6" s="1013">
        <v>73024</v>
      </c>
    </row>
    <row r="7" spans="1:12" ht="12.75">
      <c r="A7" s="1010"/>
      <c r="B7" s="342"/>
      <c r="C7" s="336"/>
      <c r="D7" s="336"/>
      <c r="E7" s="336"/>
      <c r="F7" s="336"/>
      <c r="G7" s="336"/>
      <c r="H7" s="343"/>
      <c r="I7" s="1011"/>
      <c r="J7" s="1014"/>
      <c r="K7" s="1014"/>
      <c r="L7" s="1014"/>
    </row>
    <row r="8" spans="1:12" ht="12.75">
      <c r="A8" s="1010"/>
      <c r="B8" s="338" t="s">
        <v>1191</v>
      </c>
      <c r="C8" s="336"/>
      <c r="D8" s="336"/>
      <c r="E8" s="336"/>
      <c r="F8" s="336"/>
      <c r="G8" s="336"/>
      <c r="H8" s="343"/>
      <c r="I8" s="1011"/>
      <c r="J8" s="1014"/>
      <c r="K8" s="1014"/>
      <c r="L8" s="1014"/>
    </row>
    <row r="9" spans="1:12" ht="12.75">
      <c r="A9" s="1010"/>
      <c r="B9" s="344"/>
      <c r="C9" s="336" t="s">
        <v>1192</v>
      </c>
      <c r="D9" s="338"/>
      <c r="E9" s="338"/>
      <c r="F9" s="336"/>
      <c r="G9" s="336"/>
      <c r="H9" s="343"/>
      <c r="I9" s="1083">
        <v>224002</v>
      </c>
      <c r="J9" s="1015">
        <v>8746</v>
      </c>
      <c r="K9" s="1015">
        <v>100480</v>
      </c>
      <c r="L9" s="1015">
        <v>114776</v>
      </c>
    </row>
    <row r="10" spans="1:12" ht="12.75">
      <c r="A10" s="1010"/>
      <c r="B10" s="344"/>
      <c r="C10" s="345" t="s">
        <v>1193</v>
      </c>
      <c r="D10" s="336"/>
      <c r="E10" s="336"/>
      <c r="F10" s="336"/>
      <c r="G10" s="336"/>
      <c r="H10" s="343"/>
      <c r="I10" s="1083">
        <v>3506043</v>
      </c>
      <c r="J10" s="1015">
        <v>678731</v>
      </c>
      <c r="K10" s="1015">
        <v>1776706</v>
      </c>
      <c r="L10" s="1015">
        <v>1050606</v>
      </c>
    </row>
    <row r="11" spans="1:12" ht="12.75">
      <c r="A11" s="1010"/>
      <c r="B11" s="344"/>
      <c r="C11" s="345" t="s">
        <v>1194</v>
      </c>
      <c r="D11" s="336"/>
      <c r="E11" s="336"/>
      <c r="F11" s="336"/>
      <c r="G11" s="336"/>
      <c r="H11" s="343"/>
      <c r="I11" s="1083">
        <v>34591</v>
      </c>
      <c r="J11" s="1015">
        <v>1005</v>
      </c>
      <c r="K11" s="1015">
        <v>21960</v>
      </c>
      <c r="L11" s="1015">
        <v>11626</v>
      </c>
    </row>
    <row r="12" spans="1:12" ht="12.75">
      <c r="A12" s="1010"/>
      <c r="B12" s="344"/>
      <c r="C12" s="345" t="s">
        <v>1195</v>
      </c>
      <c r="D12" s="336"/>
      <c r="E12" s="336"/>
      <c r="F12" s="336"/>
      <c r="G12" s="336"/>
      <c r="H12" s="343"/>
      <c r="I12" s="1083">
        <v>9768</v>
      </c>
      <c r="J12" s="1015">
        <v>1367</v>
      </c>
      <c r="K12" s="1015">
        <v>5331</v>
      </c>
      <c r="L12" s="1015">
        <v>3070</v>
      </c>
    </row>
    <row r="13" spans="1:12" ht="12.75">
      <c r="A13" s="1010"/>
      <c r="B13" s="344"/>
      <c r="C13" s="345" t="s">
        <v>1196</v>
      </c>
      <c r="D13" s="336"/>
      <c r="E13" s="336"/>
      <c r="F13" s="336"/>
      <c r="G13" s="336"/>
      <c r="H13" s="343"/>
      <c r="I13" s="1083">
        <v>116187</v>
      </c>
      <c r="J13" s="1015">
        <v>13875</v>
      </c>
      <c r="K13" s="1015">
        <v>102312</v>
      </c>
      <c r="L13" s="1015">
        <v>0</v>
      </c>
    </row>
    <row r="14" spans="1:12" ht="12.75">
      <c r="A14" s="1010"/>
      <c r="B14" s="346"/>
      <c r="C14" s="338" t="s">
        <v>1197</v>
      </c>
      <c r="D14" s="338"/>
      <c r="E14" s="336"/>
      <c r="F14" s="336"/>
      <c r="G14" s="336"/>
      <c r="H14" s="343"/>
      <c r="I14" s="1087">
        <v>3890591</v>
      </c>
      <c r="J14" s="1013">
        <v>703724</v>
      </c>
      <c r="K14" s="1013">
        <v>2006789</v>
      </c>
      <c r="L14" s="1013">
        <v>1180078</v>
      </c>
    </row>
    <row r="15" spans="1:12" ht="12.75">
      <c r="A15" s="1010"/>
      <c r="B15" s="346"/>
      <c r="C15" s="336"/>
      <c r="D15" s="338" t="s">
        <v>1198</v>
      </c>
      <c r="E15" s="336"/>
      <c r="F15" s="336"/>
      <c r="G15" s="336"/>
      <c r="H15" s="343"/>
      <c r="I15" s="1087">
        <v>864</v>
      </c>
      <c r="J15" s="1013">
        <v>487</v>
      </c>
      <c r="K15" s="1013">
        <v>225</v>
      </c>
      <c r="L15" s="1013">
        <v>152</v>
      </c>
    </row>
    <row r="16" spans="1:12" ht="12.75">
      <c r="A16" s="1010"/>
      <c r="B16" s="346"/>
      <c r="C16" s="338" t="s">
        <v>1199</v>
      </c>
      <c r="D16" s="338"/>
      <c r="E16" s="336"/>
      <c r="F16" s="336"/>
      <c r="G16" s="336"/>
      <c r="H16" s="343"/>
      <c r="I16" s="1087">
        <v>3889727</v>
      </c>
      <c r="J16" s="1013">
        <v>703237</v>
      </c>
      <c r="K16" s="1013">
        <v>2006564</v>
      </c>
      <c r="L16" s="1013">
        <v>1179926</v>
      </c>
    </row>
    <row r="17" spans="1:12" ht="12.75">
      <c r="A17" s="1010"/>
      <c r="B17" s="336"/>
      <c r="C17" s="336"/>
      <c r="D17" s="336"/>
      <c r="E17" s="336"/>
      <c r="F17" s="336"/>
      <c r="G17" s="336"/>
      <c r="H17" s="343"/>
      <c r="I17" s="1011"/>
      <c r="J17" s="1014"/>
      <c r="K17" s="1014"/>
      <c r="L17" s="1014"/>
    </row>
    <row r="18" spans="1:12" ht="12.75">
      <c r="A18" s="1010"/>
      <c r="B18" s="338" t="s">
        <v>1200</v>
      </c>
      <c r="C18" s="336"/>
      <c r="D18" s="336"/>
      <c r="E18" s="336"/>
      <c r="F18" s="336"/>
      <c r="G18" s="336"/>
      <c r="H18" s="343"/>
      <c r="I18" s="1087">
        <v>62941</v>
      </c>
      <c r="J18" s="1013">
        <v>22342</v>
      </c>
      <c r="K18" s="1013">
        <v>38019</v>
      </c>
      <c r="L18" s="1013">
        <v>2580</v>
      </c>
    </row>
    <row r="19" spans="1:12" ht="12.75">
      <c r="A19" s="1010"/>
      <c r="B19" s="336"/>
      <c r="C19" s="338" t="s">
        <v>660</v>
      </c>
      <c r="D19" s="336"/>
      <c r="E19" s="336"/>
      <c r="F19" s="336"/>
      <c r="G19" s="336"/>
      <c r="H19" s="343"/>
      <c r="I19" s="1011"/>
      <c r="J19" s="1014"/>
      <c r="K19" s="1014"/>
      <c r="L19" s="1014"/>
    </row>
    <row r="20" spans="1:12" ht="12.75">
      <c r="A20" s="1010"/>
      <c r="B20" s="338" t="s">
        <v>1201</v>
      </c>
      <c r="C20" s="336"/>
      <c r="D20" s="336"/>
      <c r="E20" s="336"/>
      <c r="F20" s="336"/>
      <c r="G20" s="336"/>
      <c r="H20" s="343"/>
      <c r="I20" s="1087">
        <v>1581415</v>
      </c>
      <c r="J20" s="1013">
        <v>521291</v>
      </c>
      <c r="K20" s="1013">
        <v>557737</v>
      </c>
      <c r="L20" s="1013">
        <v>502387</v>
      </c>
    </row>
    <row r="21" spans="1:12" ht="12.75">
      <c r="A21" s="1010"/>
      <c r="B21" s="336"/>
      <c r="C21" s="336"/>
      <c r="D21" s="336"/>
      <c r="E21" s="336"/>
      <c r="F21" s="336"/>
      <c r="G21" s="336"/>
      <c r="H21" s="343"/>
      <c r="I21" s="1011"/>
      <c r="J21" s="1014"/>
      <c r="K21" s="1014"/>
      <c r="L21" s="1014"/>
    </row>
    <row r="22" spans="1:12" ht="12.75">
      <c r="A22" s="1010"/>
      <c r="B22" s="338" t="s">
        <v>1202</v>
      </c>
      <c r="C22" s="338"/>
      <c r="D22" s="336"/>
      <c r="E22" s="336"/>
      <c r="F22" s="336"/>
      <c r="G22" s="336"/>
      <c r="H22" s="343"/>
      <c r="I22" s="1087">
        <v>2247594</v>
      </c>
      <c r="J22" s="1013">
        <v>726711</v>
      </c>
      <c r="K22" s="1013">
        <v>931870</v>
      </c>
      <c r="L22" s="1013">
        <v>589013</v>
      </c>
    </row>
    <row r="23" spans="1:12" ht="12.75">
      <c r="A23" s="1010"/>
      <c r="B23" s="336"/>
      <c r="C23" s="336" t="s">
        <v>1203</v>
      </c>
      <c r="D23" s="336"/>
      <c r="E23" s="336"/>
      <c r="F23" s="336"/>
      <c r="G23" s="336"/>
      <c r="H23" s="343"/>
      <c r="I23" s="1083">
        <v>1019788</v>
      </c>
      <c r="J23" s="1015">
        <v>343981</v>
      </c>
      <c r="K23" s="1015">
        <v>316913</v>
      </c>
      <c r="L23" s="1015">
        <v>358894</v>
      </c>
    </row>
    <row r="24" spans="1:12" ht="12.75">
      <c r="A24" s="1010"/>
      <c r="B24" s="336"/>
      <c r="C24" s="336" t="s">
        <v>1204</v>
      </c>
      <c r="D24" s="336"/>
      <c r="E24" s="336"/>
      <c r="F24" s="336"/>
      <c r="G24" s="336"/>
      <c r="H24" s="343"/>
      <c r="I24" s="1083">
        <v>1227806</v>
      </c>
      <c r="J24" s="1015">
        <v>382730</v>
      </c>
      <c r="K24" s="1015">
        <v>614957</v>
      </c>
      <c r="L24" s="1015">
        <v>230119</v>
      </c>
    </row>
    <row r="25" spans="1:12" ht="12.75">
      <c r="A25" s="1010"/>
      <c r="B25" s="336"/>
      <c r="C25" s="336"/>
      <c r="D25" s="336"/>
      <c r="E25" s="336"/>
      <c r="F25" s="336"/>
      <c r="G25" s="336"/>
      <c r="H25" s="343"/>
      <c r="I25" s="1011"/>
      <c r="J25" s="1014"/>
      <c r="K25" s="1014"/>
      <c r="L25" s="1014"/>
    </row>
    <row r="26" spans="1:12" ht="12.75">
      <c r="A26" s="1021"/>
      <c r="B26" s="338" t="s">
        <v>1205</v>
      </c>
      <c r="C26" s="338"/>
      <c r="D26" s="347"/>
      <c r="E26" s="347"/>
      <c r="F26" s="347"/>
      <c r="G26" s="347"/>
      <c r="H26" s="348"/>
      <c r="I26" s="1022"/>
      <c r="J26" s="1023"/>
      <c r="K26" s="1023"/>
      <c r="L26" s="1023"/>
    </row>
    <row r="27" spans="1:12" ht="12.75">
      <c r="A27" s="1021"/>
      <c r="B27" s="342"/>
      <c r="C27" s="336" t="s">
        <v>1206</v>
      </c>
      <c r="D27" s="347"/>
      <c r="E27" s="347"/>
      <c r="F27" s="347"/>
      <c r="G27" s="347"/>
      <c r="H27" s="348"/>
      <c r="I27" s="1083">
        <v>25852</v>
      </c>
      <c r="J27" s="1015">
        <v>25735</v>
      </c>
      <c r="K27" s="1015">
        <v>117</v>
      </c>
      <c r="L27" s="1015">
        <v>0</v>
      </c>
    </row>
    <row r="28" spans="1:12" ht="12.75">
      <c r="A28" s="1021"/>
      <c r="B28" s="342"/>
      <c r="C28" s="347" t="s">
        <v>1207</v>
      </c>
      <c r="D28" s="347"/>
      <c r="E28" s="347"/>
      <c r="F28" s="347"/>
      <c r="G28" s="347"/>
      <c r="H28" s="348"/>
      <c r="I28" s="1096">
        <v>7849086</v>
      </c>
      <c r="J28" s="1024">
        <v>2472546</v>
      </c>
      <c r="K28" s="1024">
        <v>4873186</v>
      </c>
      <c r="L28" s="1024">
        <v>503354</v>
      </c>
    </row>
    <row r="29" spans="1:12" ht="12.75">
      <c r="A29" s="1021"/>
      <c r="B29" s="342"/>
      <c r="C29" s="347"/>
      <c r="D29" s="336" t="s">
        <v>1208</v>
      </c>
      <c r="E29" s="347"/>
      <c r="F29" s="347"/>
      <c r="G29" s="347"/>
      <c r="H29" s="348"/>
      <c r="I29" s="1083">
        <v>2222833</v>
      </c>
      <c r="J29" s="1015">
        <v>436645</v>
      </c>
      <c r="K29" s="1015">
        <v>1615614</v>
      </c>
      <c r="L29" s="1015">
        <v>170574</v>
      </c>
    </row>
    <row r="30" spans="1:12" ht="12.75">
      <c r="A30" s="1021"/>
      <c r="B30" s="342"/>
      <c r="C30" s="347"/>
      <c r="D30" s="347" t="s">
        <v>1209</v>
      </c>
      <c r="E30" s="347"/>
      <c r="F30" s="347"/>
      <c r="G30" s="347"/>
      <c r="H30" s="348"/>
      <c r="I30" s="1083">
        <v>5626253</v>
      </c>
      <c r="J30" s="1015">
        <v>2035901</v>
      </c>
      <c r="K30" s="1015">
        <v>3257572</v>
      </c>
      <c r="L30" s="1015">
        <v>332780</v>
      </c>
    </row>
    <row r="31" spans="1:12" ht="12.75">
      <c r="A31" s="1021"/>
      <c r="B31" s="342"/>
      <c r="C31" s="347" t="s">
        <v>1210</v>
      </c>
      <c r="D31" s="347"/>
      <c r="E31" s="347"/>
      <c r="F31" s="347"/>
      <c r="G31" s="347"/>
      <c r="H31" s="348"/>
      <c r="I31" s="1083">
        <v>200099</v>
      </c>
      <c r="J31" s="1015">
        <v>128766</v>
      </c>
      <c r="K31" s="1015">
        <v>69344</v>
      </c>
      <c r="L31" s="1015">
        <v>1989</v>
      </c>
    </row>
    <row r="32" spans="1:12" ht="12.75">
      <c r="A32" s="1021"/>
      <c r="B32" s="342"/>
      <c r="C32" s="347" t="s">
        <v>1211</v>
      </c>
      <c r="D32" s="347"/>
      <c r="E32" s="347"/>
      <c r="F32" s="347"/>
      <c r="G32" s="347"/>
      <c r="H32" s="348"/>
      <c r="I32" s="1083">
        <v>3763649</v>
      </c>
      <c r="J32" s="1015">
        <v>3612139</v>
      </c>
      <c r="K32" s="1015">
        <v>144012</v>
      </c>
      <c r="L32" s="1015">
        <v>7498</v>
      </c>
    </row>
    <row r="33" spans="1:12" ht="12.75">
      <c r="A33" s="1021"/>
      <c r="B33" s="342"/>
      <c r="C33" s="347" t="s">
        <v>1212</v>
      </c>
      <c r="D33" s="347"/>
      <c r="E33" s="347"/>
      <c r="F33" s="347"/>
      <c r="G33" s="347"/>
      <c r="H33" s="348"/>
      <c r="I33" s="1083">
        <v>1775671</v>
      </c>
      <c r="J33" s="1015">
        <v>1314171</v>
      </c>
      <c r="K33" s="1015">
        <v>450272</v>
      </c>
      <c r="L33" s="1015">
        <v>11228</v>
      </c>
    </row>
    <row r="34" spans="1:12" ht="12.75">
      <c r="A34" s="1021"/>
      <c r="B34" s="342"/>
      <c r="C34" s="347" t="s">
        <v>1213</v>
      </c>
      <c r="D34" s="347"/>
      <c r="E34" s="347"/>
      <c r="F34" s="347"/>
      <c r="G34" s="347"/>
      <c r="H34" s="348"/>
      <c r="I34" s="1083">
        <v>112255</v>
      </c>
      <c r="J34" s="1015">
        <v>45416</v>
      </c>
      <c r="K34" s="1015">
        <v>48727</v>
      </c>
      <c r="L34" s="1015">
        <v>18112</v>
      </c>
    </row>
    <row r="35" spans="1:12" ht="12.75">
      <c r="A35" s="1021"/>
      <c r="B35" s="1026"/>
      <c r="C35" s="338" t="s">
        <v>1214</v>
      </c>
      <c r="D35" s="336"/>
      <c r="E35" s="347"/>
      <c r="F35" s="347"/>
      <c r="G35" s="347"/>
      <c r="H35" s="348"/>
      <c r="I35" s="1087">
        <v>13726612</v>
      </c>
      <c r="J35" s="1013">
        <v>7598773</v>
      </c>
      <c r="K35" s="1013">
        <v>5585658</v>
      </c>
      <c r="L35" s="1013">
        <v>542181</v>
      </c>
    </row>
    <row r="36" spans="1:12" ht="12.75">
      <c r="A36" s="1021"/>
      <c r="B36" s="1026"/>
      <c r="C36" s="338"/>
      <c r="D36" s="338" t="s">
        <v>1198</v>
      </c>
      <c r="E36" s="347"/>
      <c r="F36" s="347"/>
      <c r="G36" s="347"/>
      <c r="H36" s="348"/>
      <c r="I36" s="1087">
        <v>500067</v>
      </c>
      <c r="J36" s="1013">
        <v>339154</v>
      </c>
      <c r="K36" s="1013">
        <v>115017</v>
      </c>
      <c r="L36" s="1013">
        <v>45896</v>
      </c>
    </row>
    <row r="37" spans="1:12" ht="12.75">
      <c r="A37" s="1021"/>
      <c r="B37" s="1026"/>
      <c r="C37" s="338" t="s">
        <v>1215</v>
      </c>
      <c r="D37" s="336"/>
      <c r="E37" s="347"/>
      <c r="F37" s="347"/>
      <c r="G37" s="347"/>
      <c r="H37" s="348"/>
      <c r="I37" s="1087">
        <v>13226545</v>
      </c>
      <c r="J37" s="1013">
        <v>7259619</v>
      </c>
      <c r="K37" s="1013">
        <v>5470641</v>
      </c>
      <c r="L37" s="1013">
        <v>496285</v>
      </c>
    </row>
    <row r="38" spans="1:12" ht="12.75">
      <c r="A38" s="1010"/>
      <c r="B38" s="342"/>
      <c r="C38" s="338"/>
      <c r="D38" s="338"/>
      <c r="E38" s="336"/>
      <c r="F38" s="336"/>
      <c r="G38" s="336"/>
      <c r="H38" s="343"/>
      <c r="I38" s="1022"/>
      <c r="J38" s="1023"/>
      <c r="K38" s="1023"/>
      <c r="L38" s="1023"/>
    </row>
    <row r="39" spans="1:12" ht="12.75">
      <c r="A39" s="1010"/>
      <c r="B39" s="1026"/>
      <c r="C39" s="400" t="s">
        <v>1216</v>
      </c>
      <c r="D39" s="338"/>
      <c r="E39" s="336"/>
      <c r="F39" s="336"/>
      <c r="G39" s="336"/>
      <c r="H39" s="343"/>
      <c r="I39" s="1096">
        <v>11464</v>
      </c>
      <c r="J39" s="1014"/>
      <c r="K39" s="1014"/>
      <c r="L39" s="1014"/>
    </row>
    <row r="40" spans="1:12" ht="12.75">
      <c r="A40" s="1010"/>
      <c r="B40" s="347"/>
      <c r="C40" s="336"/>
      <c r="D40" s="336"/>
      <c r="E40" s="336"/>
      <c r="F40" s="336"/>
      <c r="G40" s="336"/>
      <c r="H40" s="343"/>
      <c r="I40" s="1011"/>
      <c r="J40" s="1014"/>
      <c r="K40" s="1014"/>
      <c r="L40" s="1014"/>
    </row>
    <row r="41" spans="1:12" ht="12.75">
      <c r="A41" s="1010"/>
      <c r="B41" s="338" t="s">
        <v>1217</v>
      </c>
      <c r="C41" s="336"/>
      <c r="D41" s="336"/>
      <c r="E41" s="336"/>
      <c r="F41" s="336"/>
      <c r="G41" s="336"/>
      <c r="H41" s="343"/>
      <c r="I41" s="1087">
        <v>8840</v>
      </c>
      <c r="J41" s="1013">
        <v>8840</v>
      </c>
      <c r="K41" s="1013">
        <v>0</v>
      </c>
      <c r="L41" s="1013">
        <v>0</v>
      </c>
    </row>
    <row r="42" spans="1:12" ht="12.75">
      <c r="A42" s="1010"/>
      <c r="B42" s="336"/>
      <c r="C42" s="336"/>
      <c r="D42" s="336"/>
      <c r="E42" s="336"/>
      <c r="F42" s="336"/>
      <c r="G42" s="336"/>
      <c r="H42" s="343"/>
      <c r="I42" s="1011"/>
      <c r="J42" s="1014"/>
      <c r="K42" s="1014"/>
      <c r="L42" s="1014"/>
    </row>
    <row r="43" spans="1:12" ht="12.75">
      <c r="A43" s="1007"/>
      <c r="B43" s="338" t="s">
        <v>1218</v>
      </c>
      <c r="C43" s="338"/>
      <c r="D43" s="338"/>
      <c r="E43" s="338"/>
      <c r="F43" s="338"/>
      <c r="G43" s="338"/>
      <c r="H43" s="1104"/>
      <c r="I43" s="1011"/>
      <c r="J43" s="1014"/>
      <c r="K43" s="1014"/>
      <c r="L43" s="1014"/>
    </row>
    <row r="44" spans="1:12" ht="12.75">
      <c r="A44" s="1007"/>
      <c r="B44" s="338" t="s">
        <v>1219</v>
      </c>
      <c r="C44" s="336"/>
      <c r="D44" s="338"/>
      <c r="E44" s="338"/>
      <c r="F44" s="338"/>
      <c r="G44" s="338"/>
      <c r="H44" s="1104"/>
      <c r="I44" s="1087">
        <v>58814</v>
      </c>
      <c r="J44" s="1013">
        <v>58814</v>
      </c>
      <c r="K44" s="1013">
        <v>0</v>
      </c>
      <c r="L44" s="1013">
        <v>0</v>
      </c>
    </row>
    <row r="45" spans="1:12" ht="12.75">
      <c r="A45" s="1007"/>
      <c r="B45" s="338"/>
      <c r="C45" s="338" t="s">
        <v>660</v>
      </c>
      <c r="D45" s="338"/>
      <c r="E45" s="338"/>
      <c r="F45" s="338"/>
      <c r="G45" s="338"/>
      <c r="H45" s="1104"/>
      <c r="I45" s="1011"/>
      <c r="J45" s="1014"/>
      <c r="K45" s="1014"/>
      <c r="L45" s="1014"/>
    </row>
    <row r="46" spans="1:12" ht="12.75">
      <c r="A46" s="1010"/>
      <c r="B46" s="338" t="s">
        <v>847</v>
      </c>
      <c r="C46" s="336"/>
      <c r="D46" s="336"/>
      <c r="E46" s="336"/>
      <c r="F46" s="336"/>
      <c r="G46" s="336"/>
      <c r="H46" s="343"/>
      <c r="I46" s="1011"/>
      <c r="J46" s="1014"/>
      <c r="K46" s="1014"/>
      <c r="L46" s="1014"/>
    </row>
    <row r="47" spans="1:12" ht="12.75">
      <c r="A47" s="1010"/>
      <c r="B47" s="336"/>
      <c r="C47" s="336" t="s">
        <v>1220</v>
      </c>
      <c r="D47" s="336"/>
      <c r="E47" s="336"/>
      <c r="F47" s="336"/>
      <c r="G47" s="336"/>
      <c r="H47" s="343"/>
      <c r="I47" s="1083">
        <v>240</v>
      </c>
      <c r="J47" s="1015">
        <v>240</v>
      </c>
      <c r="K47" s="1015">
        <v>0</v>
      </c>
      <c r="L47" s="1015">
        <v>0</v>
      </c>
    </row>
    <row r="48" spans="1:12" ht="12.75">
      <c r="A48" s="1010"/>
      <c r="B48" s="344"/>
      <c r="C48" s="336" t="s">
        <v>847</v>
      </c>
      <c r="D48" s="336"/>
      <c r="E48" s="336"/>
      <c r="F48" s="336"/>
      <c r="G48" s="336"/>
      <c r="H48" s="343"/>
      <c r="I48" s="1083">
        <v>66401</v>
      </c>
      <c r="J48" s="1015">
        <v>47451</v>
      </c>
      <c r="K48" s="1015">
        <v>11778</v>
      </c>
      <c r="L48" s="1015">
        <v>7172</v>
      </c>
    </row>
    <row r="49" spans="1:12" ht="12.75">
      <c r="A49" s="1010"/>
      <c r="B49" s="346"/>
      <c r="C49" s="338" t="s">
        <v>1221</v>
      </c>
      <c r="D49" s="338"/>
      <c r="E49" s="336"/>
      <c r="F49" s="336"/>
      <c r="G49" s="336"/>
      <c r="H49" s="343"/>
      <c r="I49" s="1087">
        <v>66641</v>
      </c>
      <c r="J49" s="1013">
        <v>47691</v>
      </c>
      <c r="K49" s="1013">
        <v>11778</v>
      </c>
      <c r="L49" s="1013">
        <v>7172</v>
      </c>
    </row>
    <row r="50" spans="1:12" ht="12.75">
      <c r="A50" s="1010"/>
      <c r="B50" s="344"/>
      <c r="C50" s="336"/>
      <c r="D50" s="336"/>
      <c r="E50" s="336"/>
      <c r="F50" s="336"/>
      <c r="G50" s="336"/>
      <c r="H50" s="343"/>
      <c r="I50" s="1011"/>
      <c r="J50" s="1014"/>
      <c r="K50" s="1014"/>
      <c r="L50" s="1014"/>
    </row>
    <row r="51" spans="1:12" ht="12.75">
      <c r="A51" s="1010"/>
      <c r="B51" s="338" t="s">
        <v>1222</v>
      </c>
      <c r="C51" s="336"/>
      <c r="D51" s="336"/>
      <c r="E51" s="336"/>
      <c r="F51" s="336"/>
      <c r="G51" s="336"/>
      <c r="H51" s="343"/>
      <c r="I51" s="1087">
        <v>100194</v>
      </c>
      <c r="J51" s="1013">
        <v>100171</v>
      </c>
      <c r="K51" s="1013">
        <v>0</v>
      </c>
      <c r="L51" s="1013">
        <v>23</v>
      </c>
    </row>
    <row r="52" spans="1:12" ht="12.75">
      <c r="A52" s="1010"/>
      <c r="B52" s="336"/>
      <c r="C52" s="336" t="s">
        <v>660</v>
      </c>
      <c r="D52" s="336"/>
      <c r="E52" s="336"/>
      <c r="F52" s="336"/>
      <c r="G52" s="336"/>
      <c r="H52" s="343"/>
      <c r="I52" s="1011"/>
      <c r="J52" s="1014"/>
      <c r="K52" s="1014"/>
      <c r="L52" s="1014"/>
    </row>
    <row r="53" spans="1:12" ht="12.75">
      <c r="A53" s="1010"/>
      <c r="B53" s="338" t="s">
        <v>1223</v>
      </c>
      <c r="C53" s="336"/>
      <c r="D53" s="336"/>
      <c r="E53" s="336"/>
      <c r="F53" s="336"/>
      <c r="G53" s="336"/>
      <c r="H53" s="343"/>
      <c r="I53" s="1087">
        <v>619789</v>
      </c>
      <c r="J53" s="1013">
        <v>619303</v>
      </c>
      <c r="K53" s="1013">
        <v>0</v>
      </c>
      <c r="L53" s="1013">
        <v>486</v>
      </c>
    </row>
    <row r="54" spans="1:12" ht="12.75">
      <c r="A54" s="1010"/>
      <c r="B54" s="336"/>
      <c r="C54" s="336"/>
      <c r="D54" s="336"/>
      <c r="E54" s="336"/>
      <c r="F54" s="336"/>
      <c r="G54" s="336"/>
      <c r="H54" s="343"/>
      <c r="I54" s="1011"/>
      <c r="J54" s="1014"/>
      <c r="K54" s="1014"/>
      <c r="L54" s="1014"/>
    </row>
    <row r="55" spans="1:12" ht="12.75">
      <c r="A55" s="1030"/>
      <c r="B55" s="349" t="s">
        <v>1224</v>
      </c>
      <c r="C55" s="350"/>
      <c r="D55" s="350"/>
      <c r="E55" s="350"/>
      <c r="F55" s="350"/>
      <c r="G55" s="350"/>
      <c r="H55" s="351"/>
      <c r="I55" s="1032">
        <v>24216617</v>
      </c>
      <c r="J55" s="1032">
        <v>11446531</v>
      </c>
      <c r="K55" s="1032">
        <v>9919190</v>
      </c>
      <c r="L55" s="1032">
        <v>2850896</v>
      </c>
    </row>
    <row r="56" spans="1:12" ht="18.75" customHeight="1">
      <c r="A56" s="1008"/>
      <c r="B56" s="1008"/>
      <c r="C56" s="1008"/>
      <c r="D56" s="1008"/>
      <c r="E56" s="1008"/>
      <c r="F56" s="1008"/>
      <c r="G56" s="1008"/>
      <c r="H56" s="1008"/>
      <c r="I56" s="1105"/>
      <c r="J56" s="1033"/>
      <c r="K56" s="1033"/>
      <c r="L56" s="1106" t="s">
        <v>663</v>
      </c>
    </row>
    <row r="57" spans="1:12" ht="12.75">
      <c r="A57" s="1003"/>
      <c r="B57" s="1035" t="s">
        <v>1225</v>
      </c>
      <c r="C57" s="353"/>
      <c r="D57" s="353"/>
      <c r="E57" s="353"/>
      <c r="F57" s="353"/>
      <c r="G57" s="353"/>
      <c r="H57" s="1107"/>
      <c r="I57" s="1764" t="s">
        <v>610</v>
      </c>
      <c r="J57" s="1779" t="s">
        <v>565</v>
      </c>
      <c r="K57" s="1779"/>
      <c r="L57" s="1779"/>
    </row>
    <row r="58" spans="1:12" ht="12.75">
      <c r="A58" s="1007"/>
      <c r="B58" s="346"/>
      <c r="C58" s="407"/>
      <c r="D58" s="407"/>
      <c r="E58" s="407"/>
      <c r="F58" s="407"/>
      <c r="G58" s="407"/>
      <c r="H58" s="1104"/>
      <c r="I58" s="1765"/>
      <c r="J58" s="393" t="s">
        <v>1170</v>
      </c>
      <c r="K58" s="393" t="s">
        <v>1172</v>
      </c>
      <c r="L58" s="393" t="s">
        <v>566</v>
      </c>
    </row>
    <row r="59" spans="1:12" ht="12.75">
      <c r="A59" s="1007"/>
      <c r="B59" s="336"/>
      <c r="C59" s="338"/>
      <c r="D59" s="338"/>
      <c r="E59" s="338"/>
      <c r="F59" s="338"/>
      <c r="G59" s="338"/>
      <c r="H59" s="1104"/>
      <c r="I59" s="1108"/>
      <c r="J59" s="1036"/>
      <c r="K59" s="1036"/>
      <c r="L59" s="1036"/>
    </row>
    <row r="60" spans="1:12" ht="12.75">
      <c r="A60" s="1007"/>
      <c r="B60" s="338" t="s">
        <v>1226</v>
      </c>
      <c r="C60" s="336"/>
      <c r="D60" s="336"/>
      <c r="E60" s="336"/>
      <c r="F60" s="336"/>
      <c r="G60" s="336"/>
      <c r="H60" s="343"/>
      <c r="I60" s="1087">
        <v>3293527</v>
      </c>
      <c r="J60" s="1013">
        <v>1127953</v>
      </c>
      <c r="K60" s="1013">
        <v>1848266</v>
      </c>
      <c r="L60" s="1013">
        <v>317308</v>
      </c>
    </row>
    <row r="61" spans="1:12" ht="12.75">
      <c r="A61" s="1010"/>
      <c r="B61" s="344"/>
      <c r="C61" s="344" t="s">
        <v>1227</v>
      </c>
      <c r="D61" s="336"/>
      <c r="E61" s="336"/>
      <c r="F61" s="336"/>
      <c r="G61" s="336"/>
      <c r="H61" s="343"/>
      <c r="I61" s="1083">
        <v>134378</v>
      </c>
      <c r="J61" s="1015">
        <v>15131</v>
      </c>
      <c r="K61" s="1015">
        <v>104258</v>
      </c>
      <c r="L61" s="1015">
        <v>14989</v>
      </c>
    </row>
    <row r="62" spans="1:12" ht="12.75">
      <c r="A62" s="1010"/>
      <c r="B62" s="344"/>
      <c r="C62" s="344" t="s">
        <v>1228</v>
      </c>
      <c r="D62" s="336"/>
      <c r="E62" s="336"/>
      <c r="F62" s="336"/>
      <c r="G62" s="336"/>
      <c r="H62" s="343"/>
      <c r="I62" s="1083">
        <v>1958475</v>
      </c>
      <c r="J62" s="1015">
        <v>809273</v>
      </c>
      <c r="K62" s="1015">
        <v>867325</v>
      </c>
      <c r="L62" s="1015">
        <v>281877</v>
      </c>
    </row>
    <row r="63" spans="1:12" ht="12.75">
      <c r="A63" s="1010"/>
      <c r="B63" s="344"/>
      <c r="C63" s="344" t="s">
        <v>1229</v>
      </c>
      <c r="D63" s="336"/>
      <c r="E63" s="336"/>
      <c r="F63" s="336"/>
      <c r="G63" s="336"/>
      <c r="H63" s="343"/>
      <c r="I63" s="1083">
        <v>1200674</v>
      </c>
      <c r="J63" s="1015">
        <v>303549</v>
      </c>
      <c r="K63" s="1015">
        <v>876683</v>
      </c>
      <c r="L63" s="1015">
        <v>20442</v>
      </c>
    </row>
    <row r="64" spans="1:12" ht="12.75">
      <c r="A64" s="1010"/>
      <c r="B64" s="336"/>
      <c r="C64" s="336"/>
      <c r="D64" s="336"/>
      <c r="E64" s="336"/>
      <c r="F64" s="336"/>
      <c r="G64" s="336"/>
      <c r="H64" s="343"/>
      <c r="I64" s="1011"/>
      <c r="J64" s="1014"/>
      <c r="K64" s="1014"/>
      <c r="L64" s="1014"/>
    </row>
    <row r="65" spans="1:12" ht="12.75">
      <c r="A65" s="1010"/>
      <c r="B65" s="338" t="s">
        <v>1230</v>
      </c>
      <c r="C65" s="336"/>
      <c r="D65" s="336"/>
      <c r="E65" s="336"/>
      <c r="F65" s="336"/>
      <c r="G65" s="336"/>
      <c r="H65" s="343"/>
      <c r="I65" s="1087">
        <v>15353195</v>
      </c>
      <c r="J65" s="1013">
        <v>7795377</v>
      </c>
      <c r="K65" s="1013">
        <v>4700967</v>
      </c>
      <c r="L65" s="1013">
        <v>2856851</v>
      </c>
    </row>
    <row r="66" spans="1:12" ht="12.75">
      <c r="A66" s="1010"/>
      <c r="B66" s="344"/>
      <c r="C66" s="344" t="s">
        <v>1231</v>
      </c>
      <c r="D66" s="336"/>
      <c r="E66" s="336"/>
      <c r="F66" s="336"/>
      <c r="G66" s="336"/>
      <c r="H66" s="343"/>
      <c r="I66" s="1083">
        <v>5794565</v>
      </c>
      <c r="J66" s="1015">
        <v>3882628</v>
      </c>
      <c r="K66" s="1015">
        <v>1402023</v>
      </c>
      <c r="L66" s="1015">
        <v>509914</v>
      </c>
    </row>
    <row r="67" spans="1:12" ht="12.75">
      <c r="A67" s="1010"/>
      <c r="B67" s="344"/>
      <c r="C67" s="344" t="s">
        <v>1232</v>
      </c>
      <c r="D67" s="336"/>
      <c r="E67" s="336"/>
      <c r="F67" s="336"/>
      <c r="G67" s="336"/>
      <c r="H67" s="343"/>
      <c r="I67" s="1083">
        <v>7510805</v>
      </c>
      <c r="J67" s="1015">
        <v>2836101</v>
      </c>
      <c r="K67" s="1015">
        <v>2732164</v>
      </c>
      <c r="L67" s="1015">
        <v>1942540</v>
      </c>
    </row>
    <row r="68" spans="1:12" ht="12.75">
      <c r="A68" s="1010"/>
      <c r="B68" s="344"/>
      <c r="C68" s="344" t="s">
        <v>1233</v>
      </c>
      <c r="D68" s="336"/>
      <c r="E68" s="336"/>
      <c r="F68" s="336"/>
      <c r="G68" s="336"/>
      <c r="H68" s="343"/>
      <c r="I68" s="1083">
        <v>2047825</v>
      </c>
      <c r="J68" s="1015">
        <v>1076648</v>
      </c>
      <c r="K68" s="1015">
        <v>566780</v>
      </c>
      <c r="L68" s="1015">
        <v>404397</v>
      </c>
    </row>
    <row r="69" spans="1:12" ht="12.75">
      <c r="A69" s="1010"/>
      <c r="B69" s="336"/>
      <c r="C69" s="336"/>
      <c r="D69" s="336"/>
      <c r="E69" s="336"/>
      <c r="F69" s="336"/>
      <c r="G69" s="336"/>
      <c r="H69" s="343"/>
      <c r="I69" s="1011"/>
      <c r="J69" s="1014"/>
      <c r="K69" s="1014"/>
      <c r="L69" s="1014"/>
    </row>
    <row r="70" spans="1:12" ht="12.75">
      <c r="A70" s="1010"/>
      <c r="B70" s="338" t="s">
        <v>1234</v>
      </c>
      <c r="C70" s="336"/>
      <c r="D70" s="336"/>
      <c r="E70" s="336"/>
      <c r="F70" s="336"/>
      <c r="G70" s="336"/>
      <c r="H70" s="343"/>
      <c r="I70" s="1087">
        <v>18646722</v>
      </c>
      <c r="J70" s="1013">
        <v>8923330</v>
      </c>
      <c r="K70" s="1013">
        <v>6549233</v>
      </c>
      <c r="L70" s="1013">
        <v>3174159</v>
      </c>
    </row>
    <row r="71" spans="1:12" ht="12.75">
      <c r="A71" s="1010"/>
      <c r="B71" s="336"/>
      <c r="C71" s="336"/>
      <c r="D71" s="336"/>
      <c r="E71" s="336"/>
      <c r="F71" s="336"/>
      <c r="G71" s="336"/>
      <c r="H71" s="343"/>
      <c r="I71" s="1011"/>
      <c r="J71" s="1014"/>
      <c r="K71" s="1014"/>
      <c r="L71" s="1014"/>
    </row>
    <row r="72" spans="1:12" ht="12.75">
      <c r="A72" s="1010"/>
      <c r="B72" s="338" t="s">
        <v>1235</v>
      </c>
      <c r="C72" s="336"/>
      <c r="D72" s="336"/>
      <c r="E72" s="336"/>
      <c r="F72" s="336"/>
      <c r="G72" s="336"/>
      <c r="H72" s="343"/>
      <c r="I72" s="1087">
        <v>410248</v>
      </c>
      <c r="J72" s="1013">
        <v>14048</v>
      </c>
      <c r="K72" s="1013">
        <v>308295</v>
      </c>
      <c r="L72" s="1013">
        <v>87905</v>
      </c>
    </row>
    <row r="73" spans="1:12" ht="12.75">
      <c r="A73" s="1010"/>
      <c r="B73" s="336"/>
      <c r="C73" s="336"/>
      <c r="D73" s="336"/>
      <c r="E73" s="336"/>
      <c r="F73" s="336"/>
      <c r="G73" s="336"/>
      <c r="H73" s="343"/>
      <c r="I73" s="1011"/>
      <c r="J73" s="1014" t="s">
        <v>660</v>
      </c>
      <c r="K73" s="1014"/>
      <c r="L73" s="1014"/>
    </row>
    <row r="74" spans="1:12" ht="12.75">
      <c r="A74" s="1010"/>
      <c r="B74" s="338" t="s">
        <v>1236</v>
      </c>
      <c r="C74" s="336"/>
      <c r="D74" s="336"/>
      <c r="E74" s="336"/>
      <c r="F74" s="336"/>
      <c r="G74" s="336"/>
      <c r="H74" s="343"/>
      <c r="I74" s="1087">
        <v>131538</v>
      </c>
      <c r="J74" s="1013">
        <v>12482</v>
      </c>
      <c r="K74" s="1013">
        <v>103871</v>
      </c>
      <c r="L74" s="1013">
        <v>15185</v>
      </c>
    </row>
    <row r="75" spans="1:12" ht="12.75">
      <c r="A75" s="1010"/>
      <c r="B75" s="336"/>
      <c r="C75" s="336" t="s">
        <v>1237</v>
      </c>
      <c r="D75" s="336"/>
      <c r="E75" s="336"/>
      <c r="F75" s="336"/>
      <c r="G75" s="336"/>
      <c r="H75" s="343"/>
      <c r="I75" s="1083">
        <v>0</v>
      </c>
      <c r="J75" s="1015">
        <v>0</v>
      </c>
      <c r="K75" s="1015">
        <v>0</v>
      </c>
      <c r="L75" s="1015">
        <v>0</v>
      </c>
    </row>
    <row r="76" spans="1:12" ht="12.75">
      <c r="A76" s="1010"/>
      <c r="B76" s="336"/>
      <c r="C76" s="336" t="s">
        <v>1238</v>
      </c>
      <c r="D76" s="336"/>
      <c r="E76" s="336"/>
      <c r="F76" s="336"/>
      <c r="G76" s="336"/>
      <c r="H76" s="343"/>
      <c r="I76" s="1083">
        <v>119056</v>
      </c>
      <c r="J76" s="1015">
        <v>0</v>
      </c>
      <c r="K76" s="1015">
        <v>103871</v>
      </c>
      <c r="L76" s="1015">
        <v>15185</v>
      </c>
    </row>
    <row r="77" spans="1:12" ht="12.75">
      <c r="A77" s="1010"/>
      <c r="B77" s="336"/>
      <c r="C77" s="344" t="s">
        <v>1187</v>
      </c>
      <c r="D77" s="336"/>
      <c r="E77" s="336"/>
      <c r="F77" s="336"/>
      <c r="G77" s="336"/>
      <c r="H77" s="343"/>
      <c r="I77" s="1083">
        <v>12482</v>
      </c>
      <c r="J77" s="1015">
        <v>12482</v>
      </c>
      <c r="K77" s="1015">
        <v>0</v>
      </c>
      <c r="L77" s="1015">
        <v>0</v>
      </c>
    </row>
    <row r="78" spans="1:12" ht="12.75">
      <c r="A78" s="1010"/>
      <c r="B78" s="336"/>
      <c r="C78" s="336"/>
      <c r="D78" s="336"/>
      <c r="E78" s="336"/>
      <c r="F78" s="336"/>
      <c r="G78" s="336"/>
      <c r="H78" s="343"/>
      <c r="I78" s="1011"/>
      <c r="J78" s="1014"/>
      <c r="K78" s="1014"/>
      <c r="L78" s="1014"/>
    </row>
    <row r="79" spans="1:12" ht="12.75">
      <c r="A79" s="1010"/>
      <c r="B79" s="338" t="s">
        <v>1239</v>
      </c>
      <c r="C79" s="336"/>
      <c r="D79" s="336"/>
      <c r="E79" s="336"/>
      <c r="F79" s="336"/>
      <c r="G79" s="336"/>
      <c r="H79" s="343"/>
      <c r="I79" s="1087">
        <v>1672287</v>
      </c>
      <c r="J79" s="1013">
        <v>198990</v>
      </c>
      <c r="K79" s="1013">
        <v>1394202</v>
      </c>
      <c r="L79" s="1013">
        <v>79095</v>
      </c>
    </row>
    <row r="80" spans="1:12" ht="12.75">
      <c r="A80" s="1010"/>
      <c r="B80" s="338"/>
      <c r="C80" s="400" t="s">
        <v>1240</v>
      </c>
      <c r="D80" s="400"/>
      <c r="E80" s="336"/>
      <c r="F80" s="336"/>
      <c r="G80" s="336"/>
      <c r="H80" s="343"/>
      <c r="I80" s="1083">
        <v>1259559</v>
      </c>
      <c r="J80" s="1015">
        <v>71389</v>
      </c>
      <c r="K80" s="1015">
        <v>1162883</v>
      </c>
      <c r="L80" s="1015">
        <v>25287</v>
      </c>
    </row>
    <row r="81" spans="1:12" ht="12.75">
      <c r="A81" s="1010"/>
      <c r="B81" s="338"/>
      <c r="C81" s="336"/>
      <c r="D81" s="336"/>
      <c r="E81" s="336"/>
      <c r="F81" s="336"/>
      <c r="G81" s="336"/>
      <c r="H81" s="343"/>
      <c r="I81" s="1011"/>
      <c r="J81" s="1014"/>
      <c r="K81" s="1014"/>
      <c r="L81" s="1014"/>
    </row>
    <row r="82" spans="1:12" ht="12.75">
      <c r="A82" s="1010"/>
      <c r="B82" s="338" t="s">
        <v>1241</v>
      </c>
      <c r="C82" s="336"/>
      <c r="D82" s="336"/>
      <c r="E82" s="336"/>
      <c r="F82" s="336"/>
      <c r="G82" s="336"/>
      <c r="H82" s="343"/>
      <c r="I82" s="1087">
        <v>330964</v>
      </c>
      <c r="J82" s="1013">
        <v>36424</v>
      </c>
      <c r="K82" s="1013">
        <v>294540</v>
      </c>
      <c r="L82" s="1013">
        <v>0</v>
      </c>
    </row>
    <row r="83" spans="1:12" ht="12.75">
      <c r="A83" s="1010"/>
      <c r="B83" s="336"/>
      <c r="C83" s="336" t="s">
        <v>1242</v>
      </c>
      <c r="D83" s="336"/>
      <c r="E83" s="336"/>
      <c r="F83" s="336"/>
      <c r="G83" s="336"/>
      <c r="H83" s="343"/>
      <c r="I83" s="1083">
        <v>165114</v>
      </c>
      <c r="J83" s="1015">
        <v>25297</v>
      </c>
      <c r="K83" s="1015">
        <v>139817</v>
      </c>
      <c r="L83" s="1015">
        <v>0</v>
      </c>
    </row>
    <row r="84" spans="1:12" ht="12.75">
      <c r="A84" s="1010"/>
      <c r="B84" s="336"/>
      <c r="C84" s="336" t="s">
        <v>1243</v>
      </c>
      <c r="D84" s="336"/>
      <c r="E84" s="336"/>
      <c r="F84" s="336"/>
      <c r="G84" s="336"/>
      <c r="H84" s="343"/>
      <c r="I84" s="1083">
        <v>165850</v>
      </c>
      <c r="J84" s="1015">
        <v>11127</v>
      </c>
      <c r="K84" s="1015">
        <v>154723</v>
      </c>
      <c r="L84" s="1015">
        <v>0</v>
      </c>
    </row>
    <row r="85" spans="1:12" ht="12.75">
      <c r="A85" s="1010"/>
      <c r="B85" s="336"/>
      <c r="C85" s="336"/>
      <c r="D85" s="336"/>
      <c r="E85" s="336"/>
      <c r="F85" s="336"/>
      <c r="G85" s="336"/>
      <c r="H85" s="343"/>
      <c r="I85" s="1011"/>
      <c r="J85" s="1014"/>
      <c r="K85" s="1014"/>
      <c r="L85" s="1014"/>
    </row>
    <row r="86" spans="1:12" ht="12.75">
      <c r="A86" s="1010"/>
      <c r="B86" s="338" t="s">
        <v>1244</v>
      </c>
      <c r="C86" s="336"/>
      <c r="D86" s="336"/>
      <c r="E86" s="336"/>
      <c r="F86" s="336"/>
      <c r="G86" s="336"/>
      <c r="H86" s="343"/>
      <c r="I86" s="1087">
        <v>450863</v>
      </c>
      <c r="J86" s="1013">
        <v>256195</v>
      </c>
      <c r="K86" s="1013">
        <v>108064</v>
      </c>
      <c r="L86" s="1013">
        <v>86604</v>
      </c>
    </row>
    <row r="87" spans="1:12" ht="12.75">
      <c r="A87" s="1010"/>
      <c r="B87" s="336"/>
      <c r="C87" s="336" t="s">
        <v>1245</v>
      </c>
      <c r="D87" s="336"/>
      <c r="E87" s="336"/>
      <c r="F87" s="336"/>
      <c r="G87" s="336"/>
      <c r="H87" s="343"/>
      <c r="I87" s="1083">
        <v>27113</v>
      </c>
      <c r="J87" s="1015">
        <v>436</v>
      </c>
      <c r="K87" s="1015">
        <v>17986</v>
      </c>
      <c r="L87" s="1015">
        <v>8691</v>
      </c>
    </row>
    <row r="88" spans="1:12" ht="12.75">
      <c r="A88" s="1010"/>
      <c r="B88" s="344"/>
      <c r="C88" s="344" t="s">
        <v>1220</v>
      </c>
      <c r="D88" s="336"/>
      <c r="E88" s="336"/>
      <c r="F88" s="336"/>
      <c r="G88" s="336"/>
      <c r="H88" s="343"/>
      <c r="I88" s="1083">
        <v>4231</v>
      </c>
      <c r="J88" s="1015">
        <v>4231</v>
      </c>
      <c r="K88" s="1015">
        <v>0</v>
      </c>
      <c r="L88" s="1015">
        <v>0</v>
      </c>
    </row>
    <row r="89" spans="1:12" ht="12.75">
      <c r="A89" s="1010"/>
      <c r="B89" s="344"/>
      <c r="C89" s="344" t="s">
        <v>1246</v>
      </c>
      <c r="D89" s="336"/>
      <c r="E89" s="336"/>
      <c r="F89" s="336"/>
      <c r="G89" s="336"/>
      <c r="H89" s="343"/>
      <c r="I89" s="1083">
        <v>52054</v>
      </c>
      <c r="J89" s="1015">
        <v>4717</v>
      </c>
      <c r="K89" s="1015">
        <v>3866</v>
      </c>
      <c r="L89" s="1015">
        <v>43471</v>
      </c>
    </row>
    <row r="90" spans="1:12" ht="12.75">
      <c r="A90" s="1010"/>
      <c r="B90" s="344"/>
      <c r="C90" s="344" t="s">
        <v>1244</v>
      </c>
      <c r="D90" s="336"/>
      <c r="E90" s="336"/>
      <c r="F90" s="336"/>
      <c r="G90" s="336"/>
      <c r="H90" s="343"/>
      <c r="I90" s="1083">
        <v>367465</v>
      </c>
      <c r="J90" s="1015">
        <v>246811</v>
      </c>
      <c r="K90" s="1015">
        <v>86212</v>
      </c>
      <c r="L90" s="1015">
        <v>34442</v>
      </c>
    </row>
    <row r="91" spans="1:12" ht="12.75">
      <c r="A91" s="1010"/>
      <c r="B91" s="336"/>
      <c r="C91" s="336"/>
      <c r="D91" s="336"/>
      <c r="E91" s="336"/>
      <c r="F91" s="336"/>
      <c r="G91" s="336"/>
      <c r="H91" s="343"/>
      <c r="I91" s="1011"/>
      <c r="J91" s="1014"/>
      <c r="K91" s="1014"/>
      <c r="L91" s="1014"/>
    </row>
    <row r="92" spans="1:12" ht="12.75">
      <c r="A92" s="1010"/>
      <c r="B92" s="338" t="s">
        <v>1247</v>
      </c>
      <c r="C92" s="336"/>
      <c r="D92" s="336"/>
      <c r="E92" s="336"/>
      <c r="F92" s="336"/>
      <c r="G92" s="336"/>
      <c r="H92" s="343"/>
      <c r="I92" s="1087">
        <v>21642622</v>
      </c>
      <c r="J92" s="1013">
        <v>9441469</v>
      </c>
      <c r="K92" s="1013">
        <v>8758205</v>
      </c>
      <c r="L92" s="1013">
        <v>3442948</v>
      </c>
    </row>
    <row r="93" spans="1:12" ht="12.75">
      <c r="A93" s="1010"/>
      <c r="B93" s="336"/>
      <c r="C93" s="336"/>
      <c r="D93" s="336"/>
      <c r="E93" s="336"/>
      <c r="F93" s="336"/>
      <c r="G93" s="336"/>
      <c r="H93" s="343"/>
      <c r="I93" s="1011"/>
      <c r="J93" s="1014"/>
      <c r="K93" s="1014"/>
      <c r="L93" s="1014"/>
    </row>
    <row r="94" spans="1:12" ht="12.75">
      <c r="A94" s="1010"/>
      <c r="B94" s="338" t="s">
        <v>1248</v>
      </c>
      <c r="C94" s="336"/>
      <c r="D94" s="336"/>
      <c r="E94" s="336"/>
      <c r="F94" s="336"/>
      <c r="G94" s="336"/>
      <c r="H94" s="343"/>
      <c r="I94" s="1087">
        <v>0</v>
      </c>
      <c r="J94" s="1013">
        <v>0</v>
      </c>
      <c r="K94" s="1013">
        <v>0</v>
      </c>
      <c r="L94" s="1013">
        <v>0</v>
      </c>
    </row>
    <row r="95" spans="1:12" ht="12.75">
      <c r="A95" s="1010"/>
      <c r="B95" s="336"/>
      <c r="C95" s="336"/>
      <c r="D95" s="336"/>
      <c r="E95" s="336"/>
      <c r="F95" s="336"/>
      <c r="G95" s="336"/>
      <c r="H95" s="343"/>
      <c r="I95" s="1011"/>
      <c r="J95" s="1014"/>
      <c r="K95" s="1014"/>
      <c r="L95" s="1014"/>
    </row>
    <row r="96" spans="1:12" ht="12.75">
      <c r="A96" s="1010"/>
      <c r="B96" s="338" t="s">
        <v>1249</v>
      </c>
      <c r="C96" s="336"/>
      <c r="D96" s="347"/>
      <c r="E96" s="347"/>
      <c r="F96" s="347"/>
      <c r="G96" s="347"/>
      <c r="H96" s="348"/>
      <c r="I96" s="1022"/>
      <c r="J96" s="1023"/>
      <c r="K96" s="1023"/>
      <c r="L96" s="1023"/>
    </row>
    <row r="97" spans="1:12" ht="12.75">
      <c r="A97" s="1021"/>
      <c r="B97" s="336"/>
      <c r="C97" s="347" t="s">
        <v>1250</v>
      </c>
      <c r="D97" s="347"/>
      <c r="E97" s="347"/>
      <c r="F97" s="347"/>
      <c r="G97" s="347"/>
      <c r="H97" s="348"/>
      <c r="I97" s="1083">
        <v>722547</v>
      </c>
      <c r="J97" s="1015">
        <v>722547</v>
      </c>
      <c r="K97" s="1023"/>
      <c r="L97" s="1023"/>
    </row>
    <row r="98" spans="1:12" ht="12.75">
      <c r="A98" s="1021"/>
      <c r="B98" s="336"/>
      <c r="C98" s="336" t="s">
        <v>1251</v>
      </c>
      <c r="D98" s="347"/>
      <c r="E98" s="347"/>
      <c r="F98" s="347"/>
      <c r="G98" s="347"/>
      <c r="H98" s="348"/>
      <c r="I98" s="1083">
        <v>0</v>
      </c>
      <c r="J98" s="1015">
        <v>0</v>
      </c>
      <c r="K98" s="1023"/>
      <c r="L98" s="1023"/>
    </row>
    <row r="99" spans="1:12" ht="12.75">
      <c r="A99" s="1021"/>
      <c r="B99" s="336"/>
      <c r="C99" s="336" t="s">
        <v>1252</v>
      </c>
      <c r="D99" s="347"/>
      <c r="E99" s="347"/>
      <c r="F99" s="347"/>
      <c r="G99" s="347"/>
      <c r="H99" s="348"/>
      <c r="I99" s="1083">
        <v>0</v>
      </c>
      <c r="J99" s="1015">
        <v>0</v>
      </c>
      <c r="K99" s="1023"/>
      <c r="L99" s="1023"/>
    </row>
    <row r="100" spans="1:12" ht="12.75">
      <c r="A100" s="1021"/>
      <c r="B100" s="336"/>
      <c r="C100" s="1037" t="s">
        <v>781</v>
      </c>
      <c r="D100" s="347"/>
      <c r="E100" s="347"/>
      <c r="F100" s="347"/>
      <c r="G100" s="347"/>
      <c r="H100" s="348"/>
      <c r="I100" s="1087">
        <v>1160712</v>
      </c>
      <c r="J100" s="1013">
        <v>1160712</v>
      </c>
      <c r="K100" s="1023"/>
      <c r="L100" s="1023"/>
    </row>
    <row r="101" spans="1:12" ht="12.75">
      <c r="A101" s="1021"/>
      <c r="B101" s="342"/>
      <c r="C101" s="347"/>
      <c r="D101" s="336" t="s">
        <v>1253</v>
      </c>
      <c r="E101" s="347"/>
      <c r="F101" s="347"/>
      <c r="G101" s="347"/>
      <c r="H101" s="348"/>
      <c r="I101" s="1083">
        <v>8017</v>
      </c>
      <c r="J101" s="1015">
        <v>8017</v>
      </c>
      <c r="K101" s="1023"/>
      <c r="L101" s="1023"/>
    </row>
    <row r="102" spans="1:12" ht="12.75">
      <c r="A102" s="1021"/>
      <c r="B102" s="342"/>
      <c r="C102" s="347"/>
      <c r="D102" s="336" t="s">
        <v>1254</v>
      </c>
      <c r="E102" s="347"/>
      <c r="F102" s="347"/>
      <c r="G102" s="347"/>
      <c r="H102" s="348"/>
      <c r="I102" s="1083">
        <v>495698</v>
      </c>
      <c r="J102" s="1015">
        <v>495698</v>
      </c>
      <c r="K102" s="1023"/>
      <c r="L102" s="1023"/>
    </row>
    <row r="103" spans="1:12" ht="12.75">
      <c r="A103" s="1021"/>
      <c r="B103" s="342"/>
      <c r="C103" s="347"/>
      <c r="D103" s="336" t="s">
        <v>1255</v>
      </c>
      <c r="E103" s="347"/>
      <c r="F103" s="347"/>
      <c r="G103" s="347"/>
      <c r="H103" s="348"/>
      <c r="I103" s="1083">
        <v>656997</v>
      </c>
      <c r="J103" s="1015">
        <v>656997</v>
      </c>
      <c r="K103" s="1023"/>
      <c r="L103" s="1023"/>
    </row>
    <row r="104" spans="1:12" ht="12.75">
      <c r="A104" s="1021"/>
      <c r="B104" s="342"/>
      <c r="C104" s="347"/>
      <c r="D104" s="336" t="s">
        <v>1256</v>
      </c>
      <c r="E104" s="367"/>
      <c r="F104" s="367"/>
      <c r="G104" s="367"/>
      <c r="H104" s="394"/>
      <c r="I104" s="1109">
        <v>0</v>
      </c>
      <c r="J104" s="1089">
        <v>0</v>
      </c>
      <c r="K104" s="1023"/>
      <c r="L104" s="1023"/>
    </row>
    <row r="105" spans="1:12" ht="12.75">
      <c r="A105" s="1021"/>
      <c r="B105" s="336"/>
      <c r="C105" s="1037" t="s">
        <v>1257</v>
      </c>
      <c r="D105" s="336"/>
      <c r="E105" s="347"/>
      <c r="F105" s="347"/>
      <c r="G105" s="347"/>
      <c r="H105" s="348"/>
      <c r="I105" s="1087">
        <v>225719</v>
      </c>
      <c r="J105" s="1013">
        <v>225719</v>
      </c>
      <c r="K105" s="1023"/>
      <c r="L105" s="1023"/>
    </row>
    <row r="106" spans="1:12" ht="12.75">
      <c r="A106" s="1021"/>
      <c r="B106" s="336"/>
      <c r="C106" s="347"/>
      <c r="D106" s="336" t="s">
        <v>1258</v>
      </c>
      <c r="E106" s="347"/>
      <c r="F106" s="347"/>
      <c r="G106" s="347"/>
      <c r="H106" s="348"/>
      <c r="I106" s="1083">
        <v>222296</v>
      </c>
      <c r="J106" s="1015">
        <v>222296</v>
      </c>
      <c r="K106" s="1023"/>
      <c r="L106" s="1023"/>
    </row>
    <row r="107" spans="1:12" ht="12.75">
      <c r="A107" s="1021"/>
      <c r="B107" s="336"/>
      <c r="C107" s="347"/>
      <c r="D107" s="336" t="s">
        <v>1259</v>
      </c>
      <c r="E107" s="347"/>
      <c r="F107" s="347"/>
      <c r="G107" s="347"/>
      <c r="H107" s="348"/>
      <c r="I107" s="1083">
        <v>3423</v>
      </c>
      <c r="J107" s="1015">
        <v>3423</v>
      </c>
      <c r="K107" s="1023"/>
      <c r="L107" s="1023"/>
    </row>
    <row r="108" spans="1:12" ht="12.75">
      <c r="A108" s="1021"/>
      <c r="B108" s="336"/>
      <c r="C108" s="347"/>
      <c r="D108" s="336" t="s">
        <v>1260</v>
      </c>
      <c r="E108" s="347"/>
      <c r="F108" s="347"/>
      <c r="G108" s="347"/>
      <c r="H108" s="348"/>
      <c r="I108" s="1083">
        <v>0</v>
      </c>
      <c r="J108" s="1015">
        <v>0</v>
      </c>
      <c r="K108" s="1023"/>
      <c r="L108" s="1023"/>
    </row>
    <row r="109" spans="1:12" ht="12.75">
      <c r="A109" s="1021"/>
      <c r="B109" s="336"/>
      <c r="C109" s="347" t="s">
        <v>1261</v>
      </c>
      <c r="D109" s="336"/>
      <c r="E109" s="347"/>
      <c r="F109" s="347"/>
      <c r="G109" s="347"/>
      <c r="H109" s="348"/>
      <c r="I109" s="1083">
        <v>468009</v>
      </c>
      <c r="J109" s="1015">
        <v>468009</v>
      </c>
      <c r="K109" s="1023"/>
      <c r="L109" s="1023"/>
    </row>
    <row r="110" spans="1:12" ht="12.75">
      <c r="A110" s="1021"/>
      <c r="B110" s="342"/>
      <c r="C110" s="342" t="s">
        <v>1262</v>
      </c>
      <c r="D110" s="347"/>
      <c r="E110" s="347"/>
      <c r="F110" s="347"/>
      <c r="G110" s="347"/>
      <c r="H110" s="348"/>
      <c r="I110" s="1083">
        <v>-2992</v>
      </c>
      <c r="J110" s="1015">
        <v>-2992</v>
      </c>
      <c r="K110" s="1023"/>
      <c r="L110" s="1023"/>
    </row>
    <row r="111" spans="1:12" ht="12.75">
      <c r="A111" s="1021"/>
      <c r="B111" s="355"/>
      <c r="C111" s="338" t="s">
        <v>694</v>
      </c>
      <c r="D111" s="347"/>
      <c r="E111" s="347"/>
      <c r="F111" s="347"/>
      <c r="G111" s="347"/>
      <c r="H111" s="348"/>
      <c r="I111" s="1087">
        <v>2573995</v>
      </c>
      <c r="J111" s="1013">
        <v>2573995</v>
      </c>
      <c r="K111" s="1023"/>
      <c r="L111" s="1023"/>
    </row>
    <row r="112" spans="1:12" ht="12.75">
      <c r="A112" s="1021"/>
      <c r="B112" s="355"/>
      <c r="C112" s="355"/>
      <c r="D112" s="347"/>
      <c r="E112" s="347"/>
      <c r="F112" s="347"/>
      <c r="G112" s="347"/>
      <c r="H112" s="348"/>
      <c r="I112" s="1022"/>
      <c r="J112" s="1023"/>
      <c r="K112" s="1023"/>
      <c r="L112" s="1023"/>
    </row>
    <row r="113" spans="1:12" ht="12.75">
      <c r="A113" s="1021"/>
      <c r="B113" s="338" t="s">
        <v>1263</v>
      </c>
      <c r="C113" s="347"/>
      <c r="D113" s="347"/>
      <c r="E113" s="347"/>
      <c r="F113" s="347"/>
      <c r="G113" s="347"/>
      <c r="H113" s="348"/>
      <c r="I113" s="1087">
        <v>24216617</v>
      </c>
      <c r="J113" s="1013">
        <v>12015464</v>
      </c>
      <c r="K113" s="1013">
        <v>8758205</v>
      </c>
      <c r="L113" s="1013">
        <v>3442948</v>
      </c>
    </row>
    <row r="114" spans="1:12" ht="12.75">
      <c r="A114" s="1021"/>
      <c r="B114" s="338"/>
      <c r="C114" s="347"/>
      <c r="D114" s="347"/>
      <c r="E114" s="347"/>
      <c r="F114" s="347"/>
      <c r="G114" s="347"/>
      <c r="H114" s="348"/>
      <c r="I114" s="1022"/>
      <c r="J114" s="1023"/>
      <c r="K114" s="1023"/>
      <c r="L114" s="1023"/>
    </row>
    <row r="115" spans="1:12" ht="12.75">
      <c r="A115" s="1110"/>
      <c r="B115" s="349" t="s">
        <v>1264</v>
      </c>
      <c r="C115" s="356"/>
      <c r="D115" s="356"/>
      <c r="E115" s="356"/>
      <c r="F115" s="356"/>
      <c r="G115" s="356"/>
      <c r="H115" s="357"/>
      <c r="I115" s="1091">
        <v>3101737</v>
      </c>
      <c r="J115" s="1032">
        <v>1427798</v>
      </c>
      <c r="K115" s="1032">
        <v>1279482</v>
      </c>
      <c r="L115" s="1032">
        <v>394457</v>
      </c>
    </row>
    <row r="116" ht="12.75">
      <c r="I116" s="1039"/>
    </row>
    <row r="117" ht="12.75">
      <c r="B117" s="1101" t="s">
        <v>627</v>
      </c>
    </row>
  </sheetData>
  <mergeCells count="4">
    <mergeCell ref="I3:I4"/>
    <mergeCell ref="I57:I58"/>
    <mergeCell ref="J3:L3"/>
    <mergeCell ref="J57:L57"/>
  </mergeCells>
  <printOptions horizontalCentered="1"/>
  <pageMargins left="0.7874015748031497" right="0.7874015748031497" top="0.7874015748031497" bottom="0.984251968503937" header="0.5118110236220472" footer="0.5118110236220472"/>
  <pageSetup horizontalDpi="600" verticalDpi="600" orientation="portrait" paperSize="9" scale="75" r:id="rId1"/>
  <rowBreaks count="1" manualBreakCount="1">
    <brk id="55" max="255" man="1"/>
  </rowBreaks>
</worksheet>
</file>

<file path=xl/worksheets/sheet35.xml><?xml version="1.0" encoding="utf-8"?>
<worksheet xmlns="http://schemas.openxmlformats.org/spreadsheetml/2006/main" xmlns:r="http://schemas.openxmlformats.org/officeDocument/2006/relationships">
  <dimension ref="A1:L95"/>
  <sheetViews>
    <sheetView view="pageBreakPreview" zoomScaleSheetLayoutView="100" workbookViewId="0" topLeftCell="A1">
      <selection activeCell="E7" sqref="E7"/>
    </sheetView>
  </sheetViews>
  <sheetFormatPr defaultColWidth="9.00390625" defaultRowHeight="12.75"/>
  <cols>
    <col min="1" max="1" width="3.25390625" style="1006" customWidth="1"/>
    <col min="2" max="2" width="3.375" style="1006" customWidth="1"/>
    <col min="3" max="3" width="4.125" style="1006" customWidth="1"/>
    <col min="4" max="7" width="9.125" style="1006" customWidth="1"/>
    <col min="8" max="8" width="34.125" style="1006" customWidth="1"/>
    <col min="9" max="10" width="11.875" style="1006" customWidth="1"/>
    <col min="11" max="11" width="11.625" style="1006" customWidth="1"/>
    <col min="12" max="12" width="15.75390625" style="1006" customWidth="1"/>
    <col min="13" max="13" width="4.125" style="1006" customWidth="1"/>
    <col min="14" max="16384" width="9.125" style="1006" customWidth="1"/>
  </cols>
  <sheetData>
    <row r="1" spans="1:12" s="396" customFormat="1" ht="21.75" customHeight="1">
      <c r="A1" s="395" t="s">
        <v>459</v>
      </c>
      <c r="B1" s="358"/>
      <c r="C1" s="358"/>
      <c r="D1" s="358"/>
      <c r="E1" s="358"/>
      <c r="F1" s="358"/>
      <c r="G1" s="358"/>
      <c r="H1" s="358"/>
      <c r="I1" s="358"/>
      <c r="J1" s="358"/>
      <c r="K1" s="358"/>
      <c r="L1" s="358"/>
    </row>
    <row r="2" spans="1:12" s="328" customFormat="1" ht="12.75">
      <c r="A2" s="327"/>
      <c r="B2" s="327"/>
      <c r="C2" s="327"/>
      <c r="D2" s="327"/>
      <c r="E2" s="327"/>
      <c r="F2" s="327"/>
      <c r="G2" s="327"/>
      <c r="H2" s="327"/>
      <c r="I2" s="327"/>
      <c r="J2" s="327"/>
      <c r="K2" s="327"/>
      <c r="L2" s="327"/>
    </row>
    <row r="3" spans="1:12" s="328" customFormat="1" ht="16.5" customHeight="1">
      <c r="A3" s="327"/>
      <c r="B3" s="327"/>
      <c r="C3" s="327"/>
      <c r="D3" s="327"/>
      <c r="E3" s="327"/>
      <c r="F3" s="327"/>
      <c r="G3" s="327"/>
      <c r="H3" s="327"/>
      <c r="I3" s="327"/>
      <c r="J3" s="327"/>
      <c r="K3" s="327"/>
      <c r="L3" s="1078" t="s">
        <v>663</v>
      </c>
    </row>
    <row r="4" spans="1:12" ht="13.5" customHeight="1">
      <c r="A4" s="1079"/>
      <c r="B4" s="1039"/>
      <c r="C4" s="1039"/>
      <c r="D4" s="1039"/>
      <c r="E4" s="1039"/>
      <c r="F4" s="1039"/>
      <c r="G4" s="1039"/>
      <c r="H4" s="1081"/>
      <c r="I4" s="1764" t="s">
        <v>610</v>
      </c>
      <c r="J4" s="1779" t="s">
        <v>565</v>
      </c>
      <c r="K4" s="1779"/>
      <c r="L4" s="1779"/>
    </row>
    <row r="5" spans="1:12" ht="13.5" customHeight="1">
      <c r="A5" s="1010"/>
      <c r="H5" s="1011"/>
      <c r="I5" s="1765"/>
      <c r="J5" s="393" t="s">
        <v>1170</v>
      </c>
      <c r="K5" s="393" t="s">
        <v>1172</v>
      </c>
      <c r="L5" s="393" t="s">
        <v>566</v>
      </c>
    </row>
    <row r="6" spans="1:12" ht="15" customHeight="1">
      <c r="A6" s="1010"/>
      <c r="B6" s="346" t="s">
        <v>1265</v>
      </c>
      <c r="C6" s="344"/>
      <c r="D6" s="336"/>
      <c r="E6" s="336"/>
      <c r="F6" s="336"/>
      <c r="G6" s="336"/>
      <c r="H6" s="343"/>
      <c r="I6" s="1081"/>
      <c r="J6" s="1012"/>
      <c r="K6" s="1012"/>
      <c r="L6" s="1012"/>
    </row>
    <row r="7" spans="1:12" ht="12.75">
      <c r="A7" s="1010"/>
      <c r="B7" s="365"/>
      <c r="C7" s="365" t="s">
        <v>1266</v>
      </c>
      <c r="D7" s="336"/>
      <c r="E7" s="336"/>
      <c r="F7" s="336"/>
      <c r="G7" s="336"/>
      <c r="H7" s="343"/>
      <c r="I7" s="1083">
        <v>3387</v>
      </c>
      <c r="J7" s="1015">
        <v>120</v>
      </c>
      <c r="K7" s="1015">
        <v>2140</v>
      </c>
      <c r="L7" s="1015">
        <v>1127</v>
      </c>
    </row>
    <row r="8" spans="1:12" ht="12.75">
      <c r="A8" s="1010"/>
      <c r="B8" s="344"/>
      <c r="C8" s="344" t="s">
        <v>1267</v>
      </c>
      <c r="D8" s="336"/>
      <c r="E8" s="336"/>
      <c r="F8" s="336"/>
      <c r="G8" s="336"/>
      <c r="H8" s="343"/>
      <c r="I8" s="1083">
        <v>71877</v>
      </c>
      <c r="J8" s="1015">
        <v>5955</v>
      </c>
      <c r="K8" s="1015">
        <v>27421</v>
      </c>
      <c r="L8" s="1015">
        <v>38501</v>
      </c>
    </row>
    <row r="9" spans="1:12" ht="12.75">
      <c r="A9" s="1010"/>
      <c r="B9" s="344"/>
      <c r="C9" s="344" t="s">
        <v>1268</v>
      </c>
      <c r="D9" s="336"/>
      <c r="E9" s="336"/>
      <c r="F9" s="336"/>
      <c r="G9" s="336"/>
      <c r="H9" s="343"/>
      <c r="I9" s="1083">
        <v>1268</v>
      </c>
      <c r="J9" s="1015">
        <v>24</v>
      </c>
      <c r="K9" s="1015">
        <v>487</v>
      </c>
      <c r="L9" s="1015">
        <v>757</v>
      </c>
    </row>
    <row r="10" spans="1:12" ht="12.75">
      <c r="A10" s="1010"/>
      <c r="B10" s="344"/>
      <c r="C10" s="344" t="s">
        <v>1269</v>
      </c>
      <c r="D10" s="336"/>
      <c r="E10" s="336"/>
      <c r="F10" s="336"/>
      <c r="G10" s="336"/>
      <c r="H10" s="343"/>
      <c r="I10" s="1083">
        <v>1624</v>
      </c>
      <c r="J10" s="1015">
        <v>0</v>
      </c>
      <c r="K10" s="1015">
        <v>61</v>
      </c>
      <c r="L10" s="1015">
        <v>1563</v>
      </c>
    </row>
    <row r="11" spans="1:12" ht="12.75">
      <c r="A11" s="1010"/>
      <c r="B11" s="344"/>
      <c r="C11" s="344" t="s">
        <v>1270</v>
      </c>
      <c r="D11" s="336"/>
      <c r="E11" s="336"/>
      <c r="F11" s="336"/>
      <c r="G11" s="336"/>
      <c r="H11" s="343"/>
      <c r="I11" s="1083">
        <v>5322</v>
      </c>
      <c r="J11" s="1015">
        <v>728</v>
      </c>
      <c r="K11" s="1015">
        <v>4594</v>
      </c>
      <c r="L11" s="1015">
        <v>0</v>
      </c>
    </row>
    <row r="12" spans="1:12" ht="12.75">
      <c r="A12" s="1010"/>
      <c r="B12" s="344"/>
      <c r="C12" s="344" t="s">
        <v>1271</v>
      </c>
      <c r="D12" s="336"/>
      <c r="E12" s="336"/>
      <c r="F12" s="336"/>
      <c r="G12" s="336"/>
      <c r="H12" s="343"/>
      <c r="I12" s="1083">
        <v>2621</v>
      </c>
      <c r="J12" s="1015">
        <v>999</v>
      </c>
      <c r="K12" s="1015">
        <v>1499</v>
      </c>
      <c r="L12" s="1015">
        <v>123</v>
      </c>
    </row>
    <row r="13" spans="1:12" ht="12.75">
      <c r="A13" s="1010"/>
      <c r="B13" s="344"/>
      <c r="C13" s="344" t="s">
        <v>1272</v>
      </c>
      <c r="D13" s="336"/>
      <c r="E13" s="336"/>
      <c r="F13" s="336"/>
      <c r="G13" s="336"/>
      <c r="H13" s="343"/>
      <c r="I13" s="1083">
        <v>67610</v>
      </c>
      <c r="J13" s="1015">
        <v>38645</v>
      </c>
      <c r="K13" s="1015">
        <v>13313</v>
      </c>
      <c r="L13" s="1015">
        <v>15652</v>
      </c>
    </row>
    <row r="14" spans="1:12" ht="12.75">
      <c r="A14" s="1010"/>
      <c r="B14" s="344"/>
      <c r="C14" s="344" t="s">
        <v>1273</v>
      </c>
      <c r="D14" s="336"/>
      <c r="E14" s="336"/>
      <c r="F14" s="336"/>
      <c r="G14" s="336"/>
      <c r="H14" s="343"/>
      <c r="I14" s="1096">
        <v>82451</v>
      </c>
      <c r="J14" s="1024">
        <v>35297</v>
      </c>
      <c r="K14" s="1024">
        <v>29392</v>
      </c>
      <c r="L14" s="1024">
        <v>17762</v>
      </c>
    </row>
    <row r="15" spans="1:12" ht="12.75">
      <c r="A15" s="1010"/>
      <c r="B15" s="344"/>
      <c r="C15" s="336"/>
      <c r="D15" s="344" t="s">
        <v>1274</v>
      </c>
      <c r="E15" s="336"/>
      <c r="F15" s="336"/>
      <c r="G15" s="336"/>
      <c r="H15" s="343"/>
      <c r="I15" s="1096">
        <v>47050</v>
      </c>
      <c r="J15" s="1024">
        <v>31676</v>
      </c>
      <c r="K15" s="1024">
        <v>13905</v>
      </c>
      <c r="L15" s="1024">
        <v>1469</v>
      </c>
    </row>
    <row r="16" spans="1:12" ht="12.75">
      <c r="A16" s="1010"/>
      <c r="B16" s="344"/>
      <c r="C16" s="336"/>
      <c r="D16" s="344" t="s">
        <v>1275</v>
      </c>
      <c r="E16" s="336"/>
      <c r="F16" s="336"/>
      <c r="G16" s="336"/>
      <c r="H16" s="343"/>
      <c r="I16" s="1096">
        <v>5218</v>
      </c>
      <c r="J16" s="1024">
        <v>3024</v>
      </c>
      <c r="K16" s="1024">
        <v>1460</v>
      </c>
      <c r="L16" s="1024">
        <v>734</v>
      </c>
    </row>
    <row r="17" spans="1:12" ht="12.75">
      <c r="A17" s="1010"/>
      <c r="B17" s="344"/>
      <c r="C17" s="336"/>
      <c r="D17" s="1780" t="s">
        <v>1276</v>
      </c>
      <c r="E17" s="1781"/>
      <c r="F17" s="1781"/>
      <c r="G17" s="1781"/>
      <c r="H17" s="1782"/>
      <c r="I17" s="1096">
        <v>16793</v>
      </c>
      <c r="J17" s="1024">
        <v>340</v>
      </c>
      <c r="K17" s="1024">
        <v>9423</v>
      </c>
      <c r="L17" s="1024">
        <v>7030</v>
      </c>
    </row>
    <row r="18" spans="1:12" ht="12.75">
      <c r="A18" s="1010"/>
      <c r="B18" s="344"/>
      <c r="C18" s="336"/>
      <c r="D18" s="344" t="s">
        <v>1277</v>
      </c>
      <c r="E18" s="336"/>
      <c r="F18" s="336"/>
      <c r="G18" s="336"/>
      <c r="H18" s="343"/>
      <c r="I18" s="1096">
        <v>13390</v>
      </c>
      <c r="J18" s="1024">
        <v>257</v>
      </c>
      <c r="K18" s="1024">
        <v>4604</v>
      </c>
      <c r="L18" s="1024">
        <v>8529</v>
      </c>
    </row>
    <row r="19" spans="1:12" ht="12.75">
      <c r="A19" s="1010"/>
      <c r="B19" s="344"/>
      <c r="C19" s="344" t="s">
        <v>1278</v>
      </c>
      <c r="D19" s="336"/>
      <c r="E19" s="336"/>
      <c r="F19" s="336"/>
      <c r="G19" s="336"/>
      <c r="H19" s="343"/>
      <c r="I19" s="1096">
        <v>1216084</v>
      </c>
      <c r="J19" s="1024">
        <v>781724</v>
      </c>
      <c r="K19" s="1024">
        <v>374870</v>
      </c>
      <c r="L19" s="1024">
        <v>59490</v>
      </c>
    </row>
    <row r="20" spans="1:12" ht="12.75">
      <c r="A20" s="1010"/>
      <c r="B20" s="344"/>
      <c r="C20" s="336"/>
      <c r="D20" s="336" t="s">
        <v>1206</v>
      </c>
      <c r="E20" s="336"/>
      <c r="F20" s="336"/>
      <c r="G20" s="336"/>
      <c r="H20" s="343"/>
      <c r="I20" s="1083">
        <v>1590</v>
      </c>
      <c r="J20" s="1015">
        <v>1590</v>
      </c>
      <c r="K20" s="1015">
        <v>0</v>
      </c>
      <c r="L20" s="1015">
        <v>0</v>
      </c>
    </row>
    <row r="21" spans="1:12" ht="12.75">
      <c r="A21" s="1010"/>
      <c r="B21" s="344"/>
      <c r="C21" s="336"/>
      <c r="D21" s="336" t="s">
        <v>1208</v>
      </c>
      <c r="E21" s="336"/>
      <c r="F21" s="336"/>
      <c r="G21" s="336"/>
      <c r="H21" s="343"/>
      <c r="I21" s="1083">
        <v>171044</v>
      </c>
      <c r="J21" s="1015">
        <v>39099</v>
      </c>
      <c r="K21" s="1015">
        <v>116323</v>
      </c>
      <c r="L21" s="1015">
        <v>15622</v>
      </c>
    </row>
    <row r="22" spans="1:12" ht="12.75">
      <c r="A22" s="1010"/>
      <c r="B22" s="344"/>
      <c r="C22" s="336"/>
      <c r="D22" s="336" t="s">
        <v>1209</v>
      </c>
      <c r="E22" s="336"/>
      <c r="F22" s="336"/>
      <c r="G22" s="336"/>
      <c r="H22" s="343"/>
      <c r="I22" s="1083">
        <v>463751</v>
      </c>
      <c r="J22" s="1015">
        <v>208008</v>
      </c>
      <c r="K22" s="1015">
        <v>214687</v>
      </c>
      <c r="L22" s="1015">
        <v>41056</v>
      </c>
    </row>
    <row r="23" spans="1:12" ht="12.75">
      <c r="A23" s="1010"/>
      <c r="B23" s="344"/>
      <c r="C23" s="336"/>
      <c r="D23" s="336" t="s">
        <v>1210</v>
      </c>
      <c r="E23" s="336"/>
      <c r="F23" s="336"/>
      <c r="G23" s="336"/>
      <c r="H23" s="343"/>
      <c r="I23" s="1083">
        <v>15626</v>
      </c>
      <c r="J23" s="1015">
        <v>11257</v>
      </c>
      <c r="K23" s="1015">
        <v>4222</v>
      </c>
      <c r="L23" s="1015">
        <v>147</v>
      </c>
    </row>
    <row r="24" spans="1:12" ht="12.75">
      <c r="A24" s="1010"/>
      <c r="B24" s="344"/>
      <c r="C24" s="336"/>
      <c r="D24" s="336" t="s">
        <v>1211</v>
      </c>
      <c r="E24" s="336"/>
      <c r="F24" s="336"/>
      <c r="G24" s="336"/>
      <c r="H24" s="343"/>
      <c r="I24" s="1083">
        <v>425949</v>
      </c>
      <c r="J24" s="1015">
        <v>417490</v>
      </c>
      <c r="K24" s="1015">
        <v>8019</v>
      </c>
      <c r="L24" s="1015">
        <v>440</v>
      </c>
    </row>
    <row r="25" spans="1:12" ht="12.75">
      <c r="A25" s="1010"/>
      <c r="B25" s="344"/>
      <c r="C25" s="336"/>
      <c r="D25" s="336" t="s">
        <v>1212</v>
      </c>
      <c r="E25" s="336"/>
      <c r="F25" s="336"/>
      <c r="G25" s="336"/>
      <c r="H25" s="343"/>
      <c r="I25" s="1083">
        <v>130218</v>
      </c>
      <c r="J25" s="1015">
        <v>102482</v>
      </c>
      <c r="K25" s="1015">
        <v>26496</v>
      </c>
      <c r="L25" s="1015">
        <v>1240</v>
      </c>
    </row>
    <row r="26" spans="1:12" ht="12.75">
      <c r="A26" s="1010"/>
      <c r="B26" s="344"/>
      <c r="C26" s="336"/>
      <c r="D26" s="336" t="s">
        <v>1213</v>
      </c>
      <c r="E26" s="336"/>
      <c r="F26" s="336"/>
      <c r="G26" s="336"/>
      <c r="H26" s="343"/>
      <c r="I26" s="1109">
        <v>7906</v>
      </c>
      <c r="J26" s="1089">
        <v>1798</v>
      </c>
      <c r="K26" s="1089">
        <v>5123</v>
      </c>
      <c r="L26" s="1089">
        <v>985</v>
      </c>
    </row>
    <row r="27" spans="1:12" ht="12.75">
      <c r="A27" s="1010"/>
      <c r="B27" s="344"/>
      <c r="C27" s="344" t="s">
        <v>1279</v>
      </c>
      <c r="D27" s="336"/>
      <c r="E27" s="336"/>
      <c r="F27" s="336"/>
      <c r="G27" s="336"/>
      <c r="H27" s="343"/>
      <c r="I27" s="1109">
        <v>1343</v>
      </c>
      <c r="J27" s="1089">
        <v>1336</v>
      </c>
      <c r="K27" s="1089">
        <v>0</v>
      </c>
      <c r="L27" s="1089">
        <v>7</v>
      </c>
    </row>
    <row r="28" spans="1:12" ht="12.75">
      <c r="A28" s="1010"/>
      <c r="B28" s="344"/>
      <c r="C28" s="346" t="s">
        <v>1280</v>
      </c>
      <c r="D28" s="336"/>
      <c r="E28" s="336"/>
      <c r="F28" s="336"/>
      <c r="G28" s="336"/>
      <c r="H28" s="343"/>
      <c r="I28" s="1087">
        <v>1453587</v>
      </c>
      <c r="J28" s="1013">
        <v>864828</v>
      </c>
      <c r="K28" s="1013">
        <v>453777</v>
      </c>
      <c r="L28" s="1013">
        <v>134982</v>
      </c>
    </row>
    <row r="29" spans="1:12" ht="12.75">
      <c r="A29" s="1010"/>
      <c r="B29" s="344"/>
      <c r="C29" s="344"/>
      <c r="D29" s="336"/>
      <c r="E29" s="336"/>
      <c r="F29" s="336"/>
      <c r="G29" s="336"/>
      <c r="H29" s="343"/>
      <c r="I29" s="1011"/>
      <c r="J29" s="1014"/>
      <c r="K29" s="1014"/>
      <c r="L29" s="1014"/>
    </row>
    <row r="30" spans="1:12" ht="12.75">
      <c r="A30" s="1010"/>
      <c r="B30" s="346" t="s">
        <v>1281</v>
      </c>
      <c r="C30" s="344"/>
      <c r="D30" s="336"/>
      <c r="E30" s="336"/>
      <c r="F30" s="336"/>
      <c r="G30" s="336"/>
      <c r="H30" s="343"/>
      <c r="I30" s="1011"/>
      <c r="J30" s="1014"/>
      <c r="K30" s="1014"/>
      <c r="L30" s="1014"/>
    </row>
    <row r="31" spans="1:12" ht="12.75">
      <c r="A31" s="1010"/>
      <c r="B31" s="344"/>
      <c r="C31" s="344" t="s">
        <v>1282</v>
      </c>
      <c r="D31" s="336"/>
      <c r="E31" s="336"/>
      <c r="F31" s="336"/>
      <c r="G31" s="336"/>
      <c r="H31" s="343"/>
      <c r="I31" s="1083">
        <v>33439</v>
      </c>
      <c r="J31" s="1015">
        <v>14833</v>
      </c>
      <c r="K31" s="1015">
        <v>12692</v>
      </c>
      <c r="L31" s="1015">
        <v>5914</v>
      </c>
    </row>
    <row r="32" spans="1:12" ht="12.75">
      <c r="A32" s="1010"/>
      <c r="B32" s="344"/>
      <c r="C32" s="344" t="s">
        <v>1283</v>
      </c>
      <c r="D32" s="336"/>
      <c r="E32" s="336"/>
      <c r="F32" s="336"/>
      <c r="G32" s="336"/>
      <c r="H32" s="343"/>
      <c r="I32" s="1083">
        <v>53393</v>
      </c>
      <c r="J32" s="1015">
        <v>6242</v>
      </c>
      <c r="K32" s="1015">
        <v>45776</v>
      </c>
      <c r="L32" s="1015">
        <v>1375</v>
      </c>
    </row>
    <row r="33" spans="1:12" ht="12.75">
      <c r="A33" s="1010"/>
      <c r="B33" s="344"/>
      <c r="C33" s="344" t="s">
        <v>1284</v>
      </c>
      <c r="D33" s="336"/>
      <c r="E33" s="336"/>
      <c r="F33" s="336"/>
      <c r="G33" s="336"/>
      <c r="H33" s="343"/>
      <c r="I33" s="1083">
        <v>34452</v>
      </c>
      <c r="J33" s="1015">
        <v>19820</v>
      </c>
      <c r="K33" s="1015">
        <v>12300</v>
      </c>
      <c r="L33" s="1015">
        <v>2332</v>
      </c>
    </row>
    <row r="34" spans="1:12" ht="12.75">
      <c r="A34" s="1010"/>
      <c r="B34" s="344"/>
      <c r="C34" s="344" t="s">
        <v>1287</v>
      </c>
      <c r="D34" s="336"/>
      <c r="E34" s="336"/>
      <c r="F34" s="336"/>
      <c r="G34" s="336"/>
      <c r="H34" s="343"/>
      <c r="I34" s="1083">
        <v>199985</v>
      </c>
      <c r="J34" s="1015">
        <v>92026</v>
      </c>
      <c r="K34" s="1015">
        <v>63197</v>
      </c>
      <c r="L34" s="1015">
        <v>44762</v>
      </c>
    </row>
    <row r="35" spans="1:12" ht="12.75">
      <c r="A35" s="1010"/>
      <c r="B35" s="344"/>
      <c r="C35" s="344" t="s">
        <v>1288</v>
      </c>
      <c r="D35" s="336"/>
      <c r="E35" s="336"/>
      <c r="F35" s="336"/>
      <c r="G35" s="336"/>
      <c r="H35" s="343"/>
      <c r="I35" s="1083">
        <v>22877</v>
      </c>
      <c r="J35" s="1015">
        <v>16829</v>
      </c>
      <c r="K35" s="1015">
        <v>4379</v>
      </c>
      <c r="L35" s="1015">
        <v>1669</v>
      </c>
    </row>
    <row r="36" spans="1:12" ht="12.75">
      <c r="A36" s="1010"/>
      <c r="B36" s="344"/>
      <c r="C36" s="344" t="s">
        <v>1289</v>
      </c>
      <c r="D36" s="336"/>
      <c r="E36" s="336"/>
      <c r="F36" s="336"/>
      <c r="G36" s="336"/>
      <c r="H36" s="343"/>
      <c r="I36" s="1083">
        <v>3830</v>
      </c>
      <c r="J36" s="1015">
        <v>1315</v>
      </c>
      <c r="K36" s="1015">
        <v>1626</v>
      </c>
      <c r="L36" s="1015">
        <v>889</v>
      </c>
    </row>
    <row r="37" spans="1:12" ht="12.75">
      <c r="A37" s="1010"/>
      <c r="B37" s="344"/>
      <c r="C37" s="344" t="s">
        <v>1290</v>
      </c>
      <c r="D37" s="336"/>
      <c r="E37" s="336"/>
      <c r="F37" s="336"/>
      <c r="G37" s="336"/>
      <c r="H37" s="343"/>
      <c r="I37" s="1083">
        <v>12493</v>
      </c>
      <c r="J37" s="1015">
        <v>174</v>
      </c>
      <c r="K37" s="1015">
        <v>7871</v>
      </c>
      <c r="L37" s="1015">
        <v>4448</v>
      </c>
    </row>
    <row r="38" spans="1:12" ht="12.75">
      <c r="A38" s="1010"/>
      <c r="B38" s="344"/>
      <c r="C38" s="344" t="s">
        <v>1291</v>
      </c>
      <c r="D38" s="336"/>
      <c r="E38" s="336"/>
      <c r="F38" s="336"/>
      <c r="G38" s="336"/>
      <c r="H38" s="343"/>
      <c r="I38" s="1083">
        <v>41827</v>
      </c>
      <c r="J38" s="1015">
        <v>5847</v>
      </c>
      <c r="K38" s="1015">
        <v>32055</v>
      </c>
      <c r="L38" s="1015">
        <v>3925</v>
      </c>
    </row>
    <row r="39" spans="1:12" ht="12.75">
      <c r="A39" s="1010"/>
      <c r="B39" s="344"/>
      <c r="C39" s="344" t="s">
        <v>1292</v>
      </c>
      <c r="D39" s="336"/>
      <c r="E39" s="336"/>
      <c r="F39" s="336"/>
      <c r="G39" s="336"/>
      <c r="H39" s="343"/>
      <c r="I39" s="1083">
        <v>9458</v>
      </c>
      <c r="J39" s="1015">
        <v>297</v>
      </c>
      <c r="K39" s="1015">
        <v>9161</v>
      </c>
      <c r="L39" s="1015">
        <v>0</v>
      </c>
    </row>
    <row r="40" spans="1:12" ht="12.75">
      <c r="A40" s="1010"/>
      <c r="B40" s="344"/>
      <c r="C40" s="344" t="s">
        <v>1293</v>
      </c>
      <c r="D40" s="336"/>
      <c r="E40" s="336"/>
      <c r="F40" s="336"/>
      <c r="G40" s="336"/>
      <c r="H40" s="343"/>
      <c r="I40" s="1083">
        <v>5519</v>
      </c>
      <c r="J40" s="1015">
        <v>127</v>
      </c>
      <c r="K40" s="1015">
        <v>5392</v>
      </c>
      <c r="L40" s="1015">
        <v>0</v>
      </c>
    </row>
    <row r="41" spans="1:12" ht="12.75">
      <c r="A41" s="1010"/>
      <c r="B41" s="344"/>
      <c r="C41" s="344" t="s">
        <v>1294</v>
      </c>
      <c r="D41" s="336"/>
      <c r="E41" s="336"/>
      <c r="F41" s="336"/>
      <c r="G41" s="336"/>
      <c r="H41" s="343"/>
      <c r="I41" s="1083">
        <v>3538</v>
      </c>
      <c r="J41" s="1015">
        <v>8</v>
      </c>
      <c r="K41" s="1015">
        <v>1473</v>
      </c>
      <c r="L41" s="1015">
        <v>2057</v>
      </c>
    </row>
    <row r="42" spans="1:12" ht="12.75">
      <c r="A42" s="1010"/>
      <c r="B42" s="344"/>
      <c r="C42" s="368" t="s">
        <v>1295</v>
      </c>
      <c r="D42" s="336"/>
      <c r="E42" s="336"/>
      <c r="F42" s="336"/>
      <c r="G42" s="336"/>
      <c r="H42" s="343"/>
      <c r="I42" s="1087">
        <v>420811</v>
      </c>
      <c r="J42" s="1013">
        <v>157518</v>
      </c>
      <c r="K42" s="1013">
        <v>195922</v>
      </c>
      <c r="L42" s="1013">
        <v>67371</v>
      </c>
    </row>
    <row r="43" spans="1:12" ht="12.75">
      <c r="A43" s="1010"/>
      <c r="B43" s="344"/>
      <c r="C43" s="344"/>
      <c r="D43" s="336"/>
      <c r="E43" s="336"/>
      <c r="F43" s="336"/>
      <c r="G43" s="336"/>
      <c r="H43" s="343"/>
      <c r="I43" s="1011"/>
      <c r="J43" s="1014"/>
      <c r="K43" s="1014"/>
      <c r="L43" s="1014"/>
    </row>
    <row r="44" spans="1:12" ht="12.75">
      <c r="A44" s="1030"/>
      <c r="B44" s="1090" t="s">
        <v>1296</v>
      </c>
      <c r="C44" s="366"/>
      <c r="D44" s="350"/>
      <c r="E44" s="350"/>
      <c r="F44" s="350"/>
      <c r="G44" s="350"/>
      <c r="H44" s="351"/>
      <c r="I44" s="1091">
        <v>1032776</v>
      </c>
      <c r="J44" s="1032">
        <v>707310</v>
      </c>
      <c r="K44" s="1032">
        <v>257855</v>
      </c>
      <c r="L44" s="1032">
        <v>67611</v>
      </c>
    </row>
    <row r="45" ht="16.5" customHeight="1">
      <c r="I45" s="1111" t="s">
        <v>663</v>
      </c>
    </row>
    <row r="46" spans="1:9" ht="12.75">
      <c r="A46" s="1079"/>
      <c r="B46" s="1039"/>
      <c r="C46" s="1039"/>
      <c r="D46" s="1039"/>
      <c r="E46" s="1039"/>
      <c r="F46" s="1039"/>
      <c r="G46" s="1039"/>
      <c r="H46" s="1081"/>
      <c r="I46" s="1764" t="s">
        <v>610</v>
      </c>
    </row>
    <row r="47" spans="1:9" ht="13.5" customHeight="1">
      <c r="A47" s="1010"/>
      <c r="H47" s="1011"/>
      <c r="I47" s="1765"/>
    </row>
    <row r="48" spans="1:9" ht="12.75">
      <c r="A48" s="1010"/>
      <c r="B48" s="346" t="s">
        <v>1297</v>
      </c>
      <c r="C48" s="344"/>
      <c r="D48" s="336"/>
      <c r="E48" s="336"/>
      <c r="F48" s="336"/>
      <c r="G48" s="336"/>
      <c r="H48" s="343"/>
      <c r="I48" s="1081"/>
    </row>
    <row r="49" spans="1:9" ht="12.75">
      <c r="A49" s="1010"/>
      <c r="B49" s="344"/>
      <c r="C49" s="344" t="s">
        <v>1298</v>
      </c>
      <c r="D49" s="336"/>
      <c r="E49" s="336"/>
      <c r="F49" s="336"/>
      <c r="G49" s="336"/>
      <c r="H49" s="343"/>
      <c r="I49" s="1083">
        <v>336417</v>
      </c>
    </row>
    <row r="50" spans="1:9" ht="12.75">
      <c r="A50" s="1010"/>
      <c r="B50" s="344"/>
      <c r="C50" s="344" t="s">
        <v>1299</v>
      </c>
      <c r="D50" s="336"/>
      <c r="E50" s="336"/>
      <c r="F50" s="336"/>
      <c r="G50" s="336"/>
      <c r="H50" s="343"/>
      <c r="I50" s="1083">
        <v>142023</v>
      </c>
    </row>
    <row r="51" spans="1:9" ht="12.75">
      <c r="A51" s="1010"/>
      <c r="B51" s="344"/>
      <c r="C51" s="414" t="s">
        <v>1300</v>
      </c>
      <c r="D51" s="336"/>
      <c r="E51" s="336"/>
      <c r="F51" s="336"/>
      <c r="G51" s="336"/>
      <c r="H51" s="343"/>
      <c r="I51" s="1096">
        <v>194394</v>
      </c>
    </row>
    <row r="52" spans="1:9" ht="12.75">
      <c r="A52" s="1010"/>
      <c r="B52" s="344"/>
      <c r="C52" s="344"/>
      <c r="D52" s="336"/>
      <c r="E52" s="336"/>
      <c r="F52" s="336"/>
      <c r="G52" s="336"/>
      <c r="H52" s="343"/>
      <c r="I52" s="1099"/>
    </row>
    <row r="53" spans="1:9" ht="13.5" customHeight="1">
      <c r="A53" s="1010"/>
      <c r="B53" s="346" t="s">
        <v>1301</v>
      </c>
      <c r="C53" s="344"/>
      <c r="D53" s="336"/>
      <c r="E53" s="336"/>
      <c r="F53" s="336"/>
      <c r="G53" s="336"/>
      <c r="H53" s="343"/>
      <c r="I53" s="1099"/>
    </row>
    <row r="54" spans="1:9" ht="13.5" customHeight="1">
      <c r="A54" s="1010"/>
      <c r="B54" s="344"/>
      <c r="C54" s="344" t="s">
        <v>1302</v>
      </c>
      <c r="D54" s="336"/>
      <c r="E54" s="336"/>
      <c r="F54" s="336"/>
      <c r="G54" s="336"/>
      <c r="H54" s="343"/>
      <c r="I54" s="1096">
        <v>20905</v>
      </c>
    </row>
    <row r="55" spans="1:9" ht="12.75">
      <c r="A55" s="1010"/>
      <c r="B55" s="344"/>
      <c r="C55" s="344" t="s">
        <v>1303</v>
      </c>
      <c r="D55" s="336"/>
      <c r="E55" s="336"/>
      <c r="F55" s="336"/>
      <c r="G55" s="336"/>
      <c r="H55" s="343"/>
      <c r="I55" s="1096">
        <v>3201</v>
      </c>
    </row>
    <row r="56" spans="1:9" ht="12.75">
      <c r="A56" s="1010"/>
      <c r="B56" s="344"/>
      <c r="C56" s="344" t="s">
        <v>1304</v>
      </c>
      <c r="D56" s="336"/>
      <c r="E56" s="336"/>
      <c r="F56" s="336"/>
      <c r="G56" s="336"/>
      <c r="H56" s="343"/>
      <c r="I56" s="1112">
        <v>39</v>
      </c>
    </row>
    <row r="57" spans="1:9" ht="12.75">
      <c r="A57" s="1010"/>
      <c r="B57" s="344"/>
      <c r="C57" s="414" t="s">
        <v>1305</v>
      </c>
      <c r="D57" s="336"/>
      <c r="E57" s="336"/>
      <c r="F57" s="336"/>
      <c r="G57" s="336"/>
      <c r="H57" s="343"/>
      <c r="I57" s="1096">
        <v>24145</v>
      </c>
    </row>
    <row r="58" spans="1:9" ht="12.75">
      <c r="A58" s="1010"/>
      <c r="B58" s="344"/>
      <c r="C58" s="344"/>
      <c r="D58" s="336"/>
      <c r="E58" s="336"/>
      <c r="F58" s="336"/>
      <c r="G58" s="336"/>
      <c r="H58" s="343"/>
      <c r="I58" s="1011"/>
    </row>
    <row r="59" spans="1:9" ht="12.75">
      <c r="A59" s="1010"/>
      <c r="B59" s="346" t="s">
        <v>1306</v>
      </c>
      <c r="C59" s="344"/>
      <c r="D59" s="336"/>
      <c r="E59" s="336"/>
      <c r="F59" s="336"/>
      <c r="G59" s="336"/>
      <c r="H59" s="343"/>
      <c r="I59" s="1087">
        <v>22631</v>
      </c>
    </row>
    <row r="60" spans="1:9" ht="12.75">
      <c r="A60" s="1010"/>
      <c r="B60" s="344"/>
      <c r="C60" s="344" t="s">
        <v>1307</v>
      </c>
      <c r="D60" s="336"/>
      <c r="E60" s="336"/>
      <c r="F60" s="336"/>
      <c r="G60" s="336"/>
      <c r="H60" s="343"/>
      <c r="I60" s="1083">
        <v>22631</v>
      </c>
    </row>
    <row r="61" spans="1:9" ht="12.75">
      <c r="A61" s="1010"/>
      <c r="B61" s="344"/>
      <c r="C61" s="344" t="s">
        <v>1315</v>
      </c>
      <c r="D61" s="336"/>
      <c r="E61" s="336"/>
      <c r="F61" s="336"/>
      <c r="G61" s="336"/>
      <c r="H61" s="343"/>
      <c r="I61" s="1083">
        <v>0</v>
      </c>
    </row>
    <row r="62" spans="1:9" ht="12.75">
      <c r="A62" s="1010"/>
      <c r="B62" s="346"/>
      <c r="C62" s="344"/>
      <c r="D62" s="336"/>
      <c r="E62" s="336"/>
      <c r="F62" s="336"/>
      <c r="G62" s="336"/>
      <c r="H62" s="343"/>
      <c r="I62" s="1011"/>
    </row>
    <row r="63" spans="1:9" ht="12.75">
      <c r="A63" s="1010"/>
      <c r="B63" s="346" t="s">
        <v>1316</v>
      </c>
      <c r="C63" s="344"/>
      <c r="D63" s="336"/>
      <c r="E63" s="336"/>
      <c r="F63" s="336"/>
      <c r="G63" s="336"/>
      <c r="H63" s="343"/>
      <c r="I63" s="1087">
        <v>2796</v>
      </c>
    </row>
    <row r="64" spans="1:9" ht="12.75">
      <c r="A64" s="1010"/>
      <c r="B64" s="346"/>
      <c r="C64" s="344"/>
      <c r="D64" s="336"/>
      <c r="E64" s="336"/>
      <c r="F64" s="336"/>
      <c r="G64" s="336"/>
      <c r="H64" s="343"/>
      <c r="I64" s="1011"/>
    </row>
    <row r="65" spans="1:9" ht="12.75">
      <c r="A65" s="1010"/>
      <c r="B65" s="346" t="s">
        <v>1317</v>
      </c>
      <c r="C65" s="344"/>
      <c r="D65" s="336"/>
      <c r="E65" s="336"/>
      <c r="F65" s="336"/>
      <c r="G65" s="336"/>
      <c r="H65" s="343"/>
      <c r="I65" s="1087">
        <v>401165</v>
      </c>
    </row>
    <row r="66" spans="1:9" ht="12.75">
      <c r="A66" s="1010"/>
      <c r="B66" s="344"/>
      <c r="C66" s="344" t="s">
        <v>1318</v>
      </c>
      <c r="D66" s="336"/>
      <c r="E66" s="336"/>
      <c r="F66" s="336"/>
      <c r="G66" s="336"/>
      <c r="H66" s="343"/>
      <c r="I66" s="1083">
        <v>82121</v>
      </c>
    </row>
    <row r="67" spans="1:9" ht="12.75">
      <c r="A67" s="1010"/>
      <c r="B67" s="344"/>
      <c r="C67" s="344" t="s">
        <v>1319</v>
      </c>
      <c r="D67" s="336"/>
      <c r="E67" s="336"/>
      <c r="F67" s="336"/>
      <c r="G67" s="336"/>
      <c r="H67" s="343"/>
      <c r="I67" s="1083">
        <v>15247</v>
      </c>
    </row>
    <row r="68" spans="1:9" ht="12.75">
      <c r="A68" s="1010"/>
      <c r="B68" s="344"/>
      <c r="C68" s="344" t="s">
        <v>1320</v>
      </c>
      <c r="D68" s="336"/>
      <c r="E68" s="336"/>
      <c r="F68" s="336"/>
      <c r="G68" s="336"/>
      <c r="H68" s="343"/>
      <c r="I68" s="1083">
        <v>122913</v>
      </c>
    </row>
    <row r="69" spans="1:9" ht="12.75">
      <c r="A69" s="1010"/>
      <c r="B69" s="344"/>
      <c r="C69" s="344" t="s">
        <v>501</v>
      </c>
      <c r="D69" s="336"/>
      <c r="E69" s="336"/>
      <c r="F69" s="336"/>
      <c r="G69" s="336"/>
      <c r="H69" s="343"/>
      <c r="I69" s="1083">
        <v>104103</v>
      </c>
    </row>
    <row r="70" spans="1:9" ht="12.75">
      <c r="A70" s="1010"/>
      <c r="B70" s="344"/>
      <c r="C70" s="344" t="s">
        <v>502</v>
      </c>
      <c r="D70" s="336"/>
      <c r="E70" s="336"/>
      <c r="F70" s="336"/>
      <c r="G70" s="336"/>
      <c r="H70" s="343"/>
      <c r="I70" s="1083">
        <v>19</v>
      </c>
    </row>
    <row r="71" spans="1:9" ht="12.75">
      <c r="A71" s="1010"/>
      <c r="B71" s="344"/>
      <c r="C71" s="344" t="s">
        <v>503</v>
      </c>
      <c r="D71" s="336"/>
      <c r="E71" s="336"/>
      <c r="F71" s="336"/>
      <c r="G71" s="336"/>
      <c r="H71" s="343"/>
      <c r="I71" s="1083">
        <v>4177</v>
      </c>
    </row>
    <row r="72" spans="1:9" ht="12.75">
      <c r="A72" s="1010"/>
      <c r="B72" s="344"/>
      <c r="C72" s="344" t="s">
        <v>504</v>
      </c>
      <c r="D72" s="336"/>
      <c r="E72" s="336"/>
      <c r="F72" s="336"/>
      <c r="G72" s="336"/>
      <c r="H72" s="343"/>
      <c r="I72" s="1083">
        <v>58317</v>
      </c>
    </row>
    <row r="73" spans="1:9" ht="12.75">
      <c r="A73" s="1010"/>
      <c r="B73" s="344"/>
      <c r="C73" s="344" t="s">
        <v>505</v>
      </c>
      <c r="D73" s="336"/>
      <c r="E73" s="336"/>
      <c r="F73" s="336"/>
      <c r="G73" s="336"/>
      <c r="H73" s="343"/>
      <c r="I73" s="1083">
        <v>14268</v>
      </c>
    </row>
    <row r="74" spans="1:9" ht="12.75">
      <c r="A74" s="1010"/>
      <c r="B74" s="344"/>
      <c r="C74" s="344"/>
      <c r="D74" s="336"/>
      <c r="E74" s="336"/>
      <c r="F74" s="336"/>
      <c r="G74" s="336"/>
      <c r="H74" s="343"/>
      <c r="I74" s="1011"/>
    </row>
    <row r="75" spans="1:9" ht="12.75">
      <c r="A75" s="1010"/>
      <c r="B75" s="346" t="s">
        <v>506</v>
      </c>
      <c r="C75" s="344"/>
      <c r="D75" s="336"/>
      <c r="E75" s="336"/>
      <c r="F75" s="336"/>
      <c r="G75" s="336"/>
      <c r="H75" s="343"/>
      <c r="I75" s="1087">
        <v>767562</v>
      </c>
    </row>
    <row r="76" spans="1:9" ht="12.75">
      <c r="A76" s="1010"/>
      <c r="B76" s="344"/>
      <c r="C76" s="344" t="s">
        <v>507</v>
      </c>
      <c r="D76" s="336"/>
      <c r="E76" s="336"/>
      <c r="F76" s="336"/>
      <c r="G76" s="336"/>
      <c r="H76" s="343"/>
      <c r="I76" s="1083">
        <v>266295</v>
      </c>
    </row>
    <row r="77" spans="1:9" ht="12.75">
      <c r="A77" s="1010"/>
      <c r="B77" s="344"/>
      <c r="C77" s="344" t="s">
        <v>508</v>
      </c>
      <c r="D77" s="336"/>
      <c r="E77" s="336"/>
      <c r="F77" s="336"/>
      <c r="G77" s="336"/>
      <c r="H77" s="343"/>
      <c r="I77" s="1083">
        <v>125762</v>
      </c>
    </row>
    <row r="78" spans="1:9" ht="12.75">
      <c r="A78" s="1010"/>
      <c r="B78" s="344"/>
      <c r="C78" s="1777" t="s">
        <v>509</v>
      </c>
      <c r="D78" s="1783"/>
      <c r="E78" s="1783"/>
      <c r="F78" s="1783"/>
      <c r="G78" s="1783"/>
      <c r="H78" s="1784"/>
      <c r="I78" s="1083">
        <v>7036</v>
      </c>
    </row>
    <row r="79" spans="1:9" ht="12.75">
      <c r="A79" s="1010"/>
      <c r="B79" s="344"/>
      <c r="C79" s="344" t="s">
        <v>510</v>
      </c>
      <c r="D79" s="336"/>
      <c r="E79" s="336"/>
      <c r="F79" s="336"/>
      <c r="G79" s="336"/>
      <c r="H79" s="343"/>
      <c r="I79" s="1083">
        <v>222214</v>
      </c>
    </row>
    <row r="80" spans="1:9" ht="12.75">
      <c r="A80" s="1010"/>
      <c r="B80" s="344"/>
      <c r="C80" s="344" t="s">
        <v>511</v>
      </c>
      <c r="D80" s="336"/>
      <c r="E80" s="336"/>
      <c r="F80" s="336"/>
      <c r="G80" s="336"/>
      <c r="H80" s="343"/>
      <c r="I80" s="1083">
        <v>146255</v>
      </c>
    </row>
    <row r="81" spans="1:9" ht="12.75">
      <c r="A81" s="1010"/>
      <c r="B81" s="346"/>
      <c r="C81" s="344"/>
      <c r="D81" s="336"/>
      <c r="E81" s="336"/>
      <c r="F81" s="336"/>
      <c r="G81" s="336"/>
      <c r="H81" s="343"/>
      <c r="I81" s="1011"/>
    </row>
    <row r="82" spans="1:9" ht="12.75">
      <c r="A82" s="1010"/>
      <c r="B82" s="346" t="s">
        <v>512</v>
      </c>
      <c r="C82" s="344"/>
      <c r="D82" s="336"/>
      <c r="E82" s="336"/>
      <c r="F82" s="336"/>
      <c r="G82" s="336"/>
      <c r="H82" s="343"/>
      <c r="I82" s="1011"/>
    </row>
    <row r="83" spans="1:9" ht="12.75">
      <c r="A83" s="1010"/>
      <c r="B83" s="346" t="s">
        <v>513</v>
      </c>
      <c r="C83" s="344"/>
      <c r="D83" s="336"/>
      <c r="E83" s="336"/>
      <c r="F83" s="336"/>
      <c r="G83" s="336"/>
      <c r="H83" s="343"/>
      <c r="I83" s="1087">
        <v>521557</v>
      </c>
    </row>
    <row r="84" spans="1:9" ht="12.75">
      <c r="A84" s="1010"/>
      <c r="B84" s="346"/>
      <c r="C84" s="344"/>
      <c r="D84" s="336"/>
      <c r="E84" s="336"/>
      <c r="F84" s="336"/>
      <c r="G84" s="336"/>
      <c r="H84" s="343"/>
      <c r="I84" s="1011"/>
    </row>
    <row r="85" spans="1:9" ht="12.75">
      <c r="A85" s="1010"/>
      <c r="B85" s="346" t="s">
        <v>567</v>
      </c>
      <c r="C85" s="344"/>
      <c r="D85" s="336"/>
      <c r="E85" s="336"/>
      <c r="F85" s="336"/>
      <c r="G85" s="336"/>
      <c r="H85" s="343"/>
      <c r="I85" s="1087">
        <v>-15193</v>
      </c>
    </row>
    <row r="86" spans="1:9" ht="12.75">
      <c r="A86" s="1010"/>
      <c r="B86" s="346"/>
      <c r="C86" s="344"/>
      <c r="D86" s="336"/>
      <c r="E86" s="336"/>
      <c r="F86" s="336"/>
      <c r="G86" s="336"/>
      <c r="H86" s="343"/>
      <c r="I86" s="1011"/>
    </row>
    <row r="87" spans="1:9" ht="12.75">
      <c r="A87" s="1010"/>
      <c r="B87" s="346" t="s">
        <v>515</v>
      </c>
      <c r="C87" s="344"/>
      <c r="D87" s="336"/>
      <c r="E87" s="336"/>
      <c r="F87" s="336"/>
      <c r="G87" s="336"/>
      <c r="H87" s="343"/>
      <c r="I87" s="1087">
        <v>45242</v>
      </c>
    </row>
    <row r="88" spans="1:9" ht="12.75">
      <c r="A88" s="1010"/>
      <c r="B88" s="346"/>
      <c r="C88" s="344"/>
      <c r="D88" s="336"/>
      <c r="E88" s="336"/>
      <c r="F88" s="336"/>
      <c r="G88" s="336"/>
      <c r="H88" s="343"/>
      <c r="I88" s="1011"/>
    </row>
    <row r="89" spans="1:9" ht="12.75">
      <c r="A89" s="1010"/>
      <c r="B89" s="346" t="s">
        <v>516</v>
      </c>
      <c r="C89" s="344"/>
      <c r="D89" s="336"/>
      <c r="E89" s="336"/>
      <c r="F89" s="336"/>
      <c r="G89" s="336"/>
      <c r="H89" s="343"/>
      <c r="I89" s="1087">
        <v>83597</v>
      </c>
    </row>
    <row r="90" spans="1:9" ht="12.75">
      <c r="A90" s="1010"/>
      <c r="B90" s="344"/>
      <c r="C90" s="344"/>
      <c r="D90" s="336"/>
      <c r="E90" s="336"/>
      <c r="F90" s="336"/>
      <c r="G90" s="336"/>
      <c r="H90" s="343"/>
      <c r="I90" s="1011"/>
    </row>
    <row r="91" spans="1:9" ht="12.75">
      <c r="A91" s="1010"/>
      <c r="B91" s="346" t="s">
        <v>517</v>
      </c>
      <c r="C91" s="344"/>
      <c r="D91" s="336"/>
      <c r="E91" s="336"/>
      <c r="F91" s="336"/>
      <c r="G91" s="336"/>
      <c r="H91" s="343"/>
      <c r="I91" s="1087">
        <v>0</v>
      </c>
    </row>
    <row r="92" spans="1:9" ht="12.75">
      <c r="A92" s="1010"/>
      <c r="B92" s="344"/>
      <c r="C92" s="344"/>
      <c r="D92" s="336"/>
      <c r="E92" s="336"/>
      <c r="F92" s="336"/>
      <c r="G92" s="336"/>
      <c r="H92" s="343"/>
      <c r="I92" s="1011"/>
    </row>
    <row r="93" spans="1:9" ht="15" customHeight="1">
      <c r="A93" s="1030"/>
      <c r="B93" s="1090" t="s">
        <v>518</v>
      </c>
      <c r="C93" s="366"/>
      <c r="D93" s="350"/>
      <c r="E93" s="350"/>
      <c r="F93" s="350"/>
      <c r="G93" s="350"/>
      <c r="H93" s="351"/>
      <c r="I93" s="1091">
        <v>468009</v>
      </c>
    </row>
    <row r="95" ht="12.75">
      <c r="B95" s="1101" t="s">
        <v>627</v>
      </c>
    </row>
  </sheetData>
  <mergeCells count="5">
    <mergeCell ref="J4:L4"/>
    <mergeCell ref="D17:H17"/>
    <mergeCell ref="C78:H78"/>
    <mergeCell ref="I46:I47"/>
    <mergeCell ref="I4:I5"/>
  </mergeCells>
  <printOptions horizontalCentered="1"/>
  <pageMargins left="0.7874015748031497" right="0.7874015748031497" top="0.7874015748031497" bottom="0.984251968503937" header="0.5118110236220472" footer="0.5118110236220472"/>
  <pageSetup horizontalDpi="600" verticalDpi="600" orientation="portrait" paperSize="9" scale="65" r:id="rId1"/>
  <rowBreaks count="1" manualBreakCount="1">
    <brk id="44" max="255" man="1"/>
  </rowBreaks>
</worksheet>
</file>

<file path=xl/worksheets/sheet36.xml><?xml version="1.0" encoding="utf-8"?>
<worksheet xmlns="http://schemas.openxmlformats.org/spreadsheetml/2006/main" xmlns:r="http://schemas.openxmlformats.org/officeDocument/2006/relationships">
  <dimension ref="A1:L118"/>
  <sheetViews>
    <sheetView view="pageBreakPreview" zoomScaleSheetLayoutView="100" workbookViewId="0" topLeftCell="A1">
      <selection activeCell="H7" sqref="H7"/>
    </sheetView>
  </sheetViews>
  <sheetFormatPr defaultColWidth="9.00390625" defaultRowHeight="12.75"/>
  <cols>
    <col min="1" max="2" width="3.375" style="1006" customWidth="1"/>
    <col min="3" max="3" width="4.125" style="1006" customWidth="1"/>
    <col min="4" max="5" width="9.125" style="1006" customWidth="1"/>
    <col min="6" max="6" width="6.875" style="1006" customWidth="1"/>
    <col min="7" max="7" width="17.375" style="1006" customWidth="1"/>
    <col min="8" max="8" width="16.375" style="1006" customWidth="1"/>
    <col min="9" max="10" width="11.125" style="1006" customWidth="1"/>
    <col min="11" max="11" width="10.375" style="1006" customWidth="1"/>
    <col min="12" max="12" width="16.25390625" style="1006" customWidth="1"/>
    <col min="13" max="16384" width="9.125" style="1006" customWidth="1"/>
  </cols>
  <sheetData>
    <row r="1" spans="1:12" s="397" customFormat="1" ht="19.5" customHeight="1">
      <c r="A1" s="392" t="s">
        <v>460</v>
      </c>
      <c r="B1" s="391"/>
      <c r="C1" s="391"/>
      <c r="D1" s="391"/>
      <c r="E1" s="391"/>
      <c r="F1" s="391"/>
      <c r="G1" s="391"/>
      <c r="H1" s="391"/>
      <c r="I1" s="391"/>
      <c r="J1" s="391"/>
      <c r="K1" s="391"/>
      <c r="L1" s="391"/>
    </row>
    <row r="2" spans="1:12" s="399" customFormat="1" ht="18" customHeight="1">
      <c r="A2" s="398"/>
      <c r="B2" s="398"/>
      <c r="C2" s="398"/>
      <c r="D2" s="398"/>
      <c r="E2" s="398"/>
      <c r="F2" s="398"/>
      <c r="G2" s="398"/>
      <c r="H2" s="398"/>
      <c r="I2" s="398"/>
      <c r="J2" s="398"/>
      <c r="K2" s="398"/>
      <c r="L2" s="398"/>
    </row>
    <row r="3" spans="1:12" s="399" customFormat="1" ht="16.5" customHeight="1">
      <c r="A3" s="398"/>
      <c r="B3" s="398"/>
      <c r="C3" s="398"/>
      <c r="D3" s="398"/>
      <c r="E3" s="398"/>
      <c r="F3" s="398"/>
      <c r="G3" s="398"/>
      <c r="H3" s="398"/>
      <c r="I3" s="398"/>
      <c r="J3" s="398"/>
      <c r="K3" s="398"/>
      <c r="L3" s="1113" t="s">
        <v>663</v>
      </c>
    </row>
    <row r="4" spans="1:12" ht="12.75">
      <c r="A4" s="1003"/>
      <c r="B4" s="1004"/>
      <c r="C4" s="1004"/>
      <c r="D4" s="1004"/>
      <c r="E4" s="1004"/>
      <c r="F4" s="1004"/>
      <c r="G4" s="1004"/>
      <c r="H4" s="1005"/>
      <c r="I4" s="1764" t="s">
        <v>610</v>
      </c>
      <c r="J4" s="1779" t="s">
        <v>565</v>
      </c>
      <c r="K4" s="1779"/>
      <c r="L4" s="1779"/>
    </row>
    <row r="5" spans="1:12" ht="12.75">
      <c r="A5" s="1007"/>
      <c r="B5" s="338" t="s">
        <v>665</v>
      </c>
      <c r="C5" s="336"/>
      <c r="D5" s="338"/>
      <c r="E5" s="338"/>
      <c r="F5" s="338"/>
      <c r="G5" s="338"/>
      <c r="H5" s="1104"/>
      <c r="I5" s="1765"/>
      <c r="J5" s="393" t="s">
        <v>1170</v>
      </c>
      <c r="K5" s="393" t="s">
        <v>1172</v>
      </c>
      <c r="L5" s="393" t="s">
        <v>566</v>
      </c>
    </row>
    <row r="6" spans="1:12" ht="12.75">
      <c r="A6" s="1010"/>
      <c r="B6" s="336"/>
      <c r="C6" s="336"/>
      <c r="D6" s="336"/>
      <c r="E6" s="336"/>
      <c r="F6" s="336"/>
      <c r="G6" s="336"/>
      <c r="H6" s="343"/>
      <c r="I6" s="1081"/>
      <c r="J6" s="1012"/>
      <c r="K6" s="1012"/>
      <c r="L6" s="1012"/>
    </row>
    <row r="7" spans="1:12" ht="12.75">
      <c r="A7" s="1010"/>
      <c r="B7" s="338" t="s">
        <v>1190</v>
      </c>
      <c r="C7" s="336"/>
      <c r="D7" s="336"/>
      <c r="E7" s="336"/>
      <c r="F7" s="336"/>
      <c r="G7" s="336"/>
      <c r="H7" s="343"/>
      <c r="I7" s="1087">
        <v>663332</v>
      </c>
      <c r="J7" s="1013">
        <v>478691</v>
      </c>
      <c r="K7" s="1013">
        <v>157937</v>
      </c>
      <c r="L7" s="1013">
        <v>26704</v>
      </c>
    </row>
    <row r="8" spans="1:12" ht="12.75">
      <c r="A8" s="1010"/>
      <c r="B8" s="342"/>
      <c r="C8" s="336"/>
      <c r="D8" s="336"/>
      <c r="E8" s="336"/>
      <c r="F8" s="336"/>
      <c r="G8" s="336"/>
      <c r="H8" s="343"/>
      <c r="I8" s="1011"/>
      <c r="J8" s="1014"/>
      <c r="K8" s="1014"/>
      <c r="L8" s="1014"/>
    </row>
    <row r="9" spans="1:12" ht="12.75">
      <c r="A9" s="1010"/>
      <c r="B9" s="338" t="s">
        <v>1191</v>
      </c>
      <c r="C9" s="336"/>
      <c r="D9" s="336"/>
      <c r="E9" s="336"/>
      <c r="F9" s="336"/>
      <c r="G9" s="336"/>
      <c r="H9" s="343"/>
      <c r="I9" s="1011"/>
      <c r="J9" s="1014"/>
      <c r="K9" s="1014"/>
      <c r="L9" s="1014"/>
    </row>
    <row r="10" spans="1:12" ht="12.75">
      <c r="A10" s="1010"/>
      <c r="B10" s="344"/>
      <c r="C10" s="336" t="s">
        <v>1192</v>
      </c>
      <c r="D10" s="338"/>
      <c r="E10" s="338"/>
      <c r="F10" s="336"/>
      <c r="G10" s="336"/>
      <c r="H10" s="343"/>
      <c r="I10" s="1083">
        <v>115920</v>
      </c>
      <c r="J10" s="1015">
        <v>3351</v>
      </c>
      <c r="K10" s="1015">
        <v>63643</v>
      </c>
      <c r="L10" s="1015">
        <v>48926</v>
      </c>
    </row>
    <row r="11" spans="1:12" ht="12.75">
      <c r="A11" s="1010"/>
      <c r="B11" s="344"/>
      <c r="C11" s="345" t="s">
        <v>1193</v>
      </c>
      <c r="D11" s="336"/>
      <c r="E11" s="336"/>
      <c r="F11" s="336"/>
      <c r="G11" s="336"/>
      <c r="H11" s="343"/>
      <c r="I11" s="1083">
        <v>1378957</v>
      </c>
      <c r="J11" s="1015">
        <v>273852</v>
      </c>
      <c r="K11" s="1015">
        <v>640410</v>
      </c>
      <c r="L11" s="1015">
        <v>464695</v>
      </c>
    </row>
    <row r="12" spans="1:12" ht="12.75">
      <c r="A12" s="1010"/>
      <c r="B12" s="344"/>
      <c r="C12" s="345" t="s">
        <v>1194</v>
      </c>
      <c r="D12" s="336"/>
      <c r="E12" s="336"/>
      <c r="F12" s="336"/>
      <c r="G12" s="336"/>
      <c r="H12" s="343"/>
      <c r="I12" s="1083">
        <v>19550</v>
      </c>
      <c r="J12" s="1015">
        <v>0</v>
      </c>
      <c r="K12" s="1015">
        <v>19550</v>
      </c>
      <c r="L12" s="1015">
        <v>0</v>
      </c>
    </row>
    <row r="13" spans="1:12" ht="12.75">
      <c r="A13" s="1010"/>
      <c r="B13" s="344"/>
      <c r="C13" s="345" t="s">
        <v>1195</v>
      </c>
      <c r="D13" s="336"/>
      <c r="E13" s="336"/>
      <c r="F13" s="336"/>
      <c r="G13" s="336"/>
      <c r="H13" s="343"/>
      <c r="I13" s="1083">
        <v>347</v>
      </c>
      <c r="J13" s="1015">
        <v>341</v>
      </c>
      <c r="K13" s="1015">
        <v>6</v>
      </c>
      <c r="L13" s="1015">
        <v>0</v>
      </c>
    </row>
    <row r="14" spans="1:12" ht="12.75">
      <c r="A14" s="1010"/>
      <c r="B14" s="344"/>
      <c r="C14" s="345" t="s">
        <v>1196</v>
      </c>
      <c r="D14" s="336"/>
      <c r="E14" s="336"/>
      <c r="F14" s="336"/>
      <c r="G14" s="336"/>
      <c r="H14" s="343"/>
      <c r="I14" s="1083">
        <v>28695</v>
      </c>
      <c r="J14" s="1015">
        <v>7013</v>
      </c>
      <c r="K14" s="1015">
        <v>21682</v>
      </c>
      <c r="L14" s="1015">
        <v>0</v>
      </c>
    </row>
    <row r="15" spans="1:12" ht="12.75">
      <c r="A15" s="1010"/>
      <c r="B15" s="346"/>
      <c r="C15" s="338" t="s">
        <v>1197</v>
      </c>
      <c r="D15" s="338"/>
      <c r="E15" s="336"/>
      <c r="F15" s="336"/>
      <c r="G15" s="336"/>
      <c r="H15" s="343"/>
      <c r="I15" s="1087">
        <v>1543469</v>
      </c>
      <c r="J15" s="1013">
        <v>284557</v>
      </c>
      <c r="K15" s="1013">
        <v>745291</v>
      </c>
      <c r="L15" s="1013">
        <v>513621</v>
      </c>
    </row>
    <row r="16" spans="1:12" ht="12.75">
      <c r="A16" s="1010"/>
      <c r="B16" s="346"/>
      <c r="C16" s="336"/>
      <c r="D16" s="338" t="s">
        <v>1198</v>
      </c>
      <c r="E16" s="336"/>
      <c r="F16" s="336"/>
      <c r="G16" s="336"/>
      <c r="H16" s="343"/>
      <c r="I16" s="1087">
        <v>314</v>
      </c>
      <c r="J16" s="1013">
        <v>289</v>
      </c>
      <c r="K16" s="1013">
        <v>23</v>
      </c>
      <c r="L16" s="1013">
        <v>2</v>
      </c>
    </row>
    <row r="17" spans="1:12" ht="12.75">
      <c r="A17" s="1010"/>
      <c r="B17" s="346"/>
      <c r="C17" s="338" t="s">
        <v>1199</v>
      </c>
      <c r="D17" s="338"/>
      <c r="E17" s="336"/>
      <c r="F17" s="336"/>
      <c r="G17" s="336"/>
      <c r="H17" s="343"/>
      <c r="I17" s="1087">
        <v>1543155</v>
      </c>
      <c r="J17" s="1013">
        <v>284268</v>
      </c>
      <c r="K17" s="1013">
        <v>745268</v>
      </c>
      <c r="L17" s="1013">
        <v>513619</v>
      </c>
    </row>
    <row r="18" spans="1:12" ht="12.75">
      <c r="A18" s="1010"/>
      <c r="B18" s="336"/>
      <c r="C18" s="336"/>
      <c r="D18" s="336"/>
      <c r="E18" s="336"/>
      <c r="F18" s="336"/>
      <c r="G18" s="336"/>
      <c r="H18" s="343"/>
      <c r="I18" s="1011"/>
      <c r="J18" s="1014"/>
      <c r="K18" s="1014"/>
      <c r="L18" s="1014"/>
    </row>
    <row r="19" spans="1:12" ht="12.75">
      <c r="A19" s="1010"/>
      <c r="B19" s="338" t="s">
        <v>1200</v>
      </c>
      <c r="C19" s="336"/>
      <c r="D19" s="336"/>
      <c r="E19" s="336"/>
      <c r="F19" s="336"/>
      <c r="G19" s="336"/>
      <c r="H19" s="343"/>
      <c r="I19" s="1087">
        <v>102605</v>
      </c>
      <c r="J19" s="1013">
        <v>18894</v>
      </c>
      <c r="K19" s="1013">
        <v>46689</v>
      </c>
      <c r="L19" s="1013">
        <v>37022</v>
      </c>
    </row>
    <row r="20" spans="1:12" ht="12.75">
      <c r="A20" s="1010"/>
      <c r="B20" s="336"/>
      <c r="C20" s="338" t="s">
        <v>660</v>
      </c>
      <c r="D20" s="336"/>
      <c r="E20" s="336"/>
      <c r="F20" s="336"/>
      <c r="G20" s="336"/>
      <c r="H20" s="343"/>
      <c r="I20" s="1011"/>
      <c r="J20" s="1014"/>
      <c r="K20" s="1014"/>
      <c r="L20" s="1014"/>
    </row>
    <row r="21" spans="1:12" ht="12.75">
      <c r="A21" s="1010"/>
      <c r="B21" s="338" t="s">
        <v>1201</v>
      </c>
      <c r="C21" s="336"/>
      <c r="D21" s="336"/>
      <c r="E21" s="336"/>
      <c r="F21" s="336"/>
      <c r="G21" s="336"/>
      <c r="H21" s="343"/>
      <c r="I21" s="1087">
        <v>416169</v>
      </c>
      <c r="J21" s="1013">
        <v>258803</v>
      </c>
      <c r="K21" s="1013">
        <v>105264</v>
      </c>
      <c r="L21" s="1013">
        <v>52102</v>
      </c>
    </row>
    <row r="22" spans="1:12" ht="12.75">
      <c r="A22" s="1010"/>
      <c r="B22" s="336"/>
      <c r="C22" s="336"/>
      <c r="D22" s="336"/>
      <c r="E22" s="336"/>
      <c r="F22" s="336"/>
      <c r="G22" s="336"/>
      <c r="H22" s="343"/>
      <c r="I22" s="1011"/>
      <c r="J22" s="1014"/>
      <c r="K22" s="1014"/>
      <c r="L22" s="1014"/>
    </row>
    <row r="23" spans="1:12" ht="12.75">
      <c r="A23" s="1010"/>
      <c r="B23" s="338" t="s">
        <v>1202</v>
      </c>
      <c r="C23" s="338"/>
      <c r="D23" s="336"/>
      <c r="E23" s="336"/>
      <c r="F23" s="336"/>
      <c r="G23" s="336"/>
      <c r="H23" s="343"/>
      <c r="I23" s="1087">
        <v>395929</v>
      </c>
      <c r="J23" s="1013">
        <v>213656</v>
      </c>
      <c r="K23" s="1013">
        <v>154581</v>
      </c>
      <c r="L23" s="1013">
        <v>27692</v>
      </c>
    </row>
    <row r="24" spans="1:12" ht="12.75">
      <c r="A24" s="1010"/>
      <c r="B24" s="336"/>
      <c r="C24" s="336" t="s">
        <v>1203</v>
      </c>
      <c r="D24" s="336"/>
      <c r="E24" s="336"/>
      <c r="F24" s="336"/>
      <c r="G24" s="336"/>
      <c r="H24" s="343"/>
      <c r="I24" s="1083">
        <v>127172</v>
      </c>
      <c r="J24" s="1015">
        <v>52317</v>
      </c>
      <c r="K24" s="1015">
        <v>58649</v>
      </c>
      <c r="L24" s="1015">
        <v>16206</v>
      </c>
    </row>
    <row r="25" spans="1:12" ht="12.75">
      <c r="A25" s="1010"/>
      <c r="B25" s="336"/>
      <c r="C25" s="336" t="s">
        <v>1204</v>
      </c>
      <c r="D25" s="336"/>
      <c r="E25" s="336"/>
      <c r="F25" s="336"/>
      <c r="G25" s="336"/>
      <c r="H25" s="343"/>
      <c r="I25" s="1083">
        <v>268757</v>
      </c>
      <c r="J25" s="1015">
        <v>161339</v>
      </c>
      <c r="K25" s="1015">
        <v>95932</v>
      </c>
      <c r="L25" s="1015">
        <v>11486</v>
      </c>
    </row>
    <row r="26" spans="1:12" ht="12.75">
      <c r="A26" s="1010"/>
      <c r="B26" s="336"/>
      <c r="C26" s="336"/>
      <c r="D26" s="336"/>
      <c r="E26" s="336"/>
      <c r="F26" s="336"/>
      <c r="G26" s="336"/>
      <c r="H26" s="343"/>
      <c r="I26" s="1011"/>
      <c r="J26" s="1014"/>
      <c r="K26" s="1014"/>
      <c r="L26" s="1014"/>
    </row>
    <row r="27" spans="1:12" ht="12.75">
      <c r="A27" s="1021"/>
      <c r="B27" s="338" t="s">
        <v>1205</v>
      </c>
      <c r="C27" s="338"/>
      <c r="D27" s="347"/>
      <c r="E27" s="347"/>
      <c r="F27" s="347"/>
      <c r="G27" s="347"/>
      <c r="H27" s="348"/>
      <c r="I27" s="1022"/>
      <c r="J27" s="1023"/>
      <c r="K27" s="1023"/>
      <c r="L27" s="1023"/>
    </row>
    <row r="28" spans="1:12" ht="12.75">
      <c r="A28" s="1021"/>
      <c r="B28" s="342"/>
      <c r="C28" s="342" t="s">
        <v>1206</v>
      </c>
      <c r="D28" s="347"/>
      <c r="E28" s="347"/>
      <c r="F28" s="347"/>
      <c r="G28" s="347"/>
      <c r="H28" s="348"/>
      <c r="I28" s="1083">
        <v>10876</v>
      </c>
      <c r="J28" s="1015">
        <v>9306</v>
      </c>
      <c r="K28" s="1015">
        <v>1570</v>
      </c>
      <c r="L28" s="1015">
        <v>0</v>
      </c>
    </row>
    <row r="29" spans="1:12" ht="12.75">
      <c r="A29" s="1021"/>
      <c r="B29" s="342"/>
      <c r="C29" s="342" t="s">
        <v>1207</v>
      </c>
      <c r="D29" s="347"/>
      <c r="E29" s="347"/>
      <c r="F29" s="347"/>
      <c r="G29" s="347"/>
      <c r="H29" s="348"/>
      <c r="I29" s="1096">
        <v>2770593</v>
      </c>
      <c r="J29" s="1024">
        <v>1130859</v>
      </c>
      <c r="K29" s="1024">
        <v>1467417</v>
      </c>
      <c r="L29" s="1024">
        <v>172317</v>
      </c>
    </row>
    <row r="30" spans="1:12" ht="12.75">
      <c r="A30" s="1021"/>
      <c r="B30" s="342"/>
      <c r="C30" s="347"/>
      <c r="D30" s="336" t="s">
        <v>1208</v>
      </c>
      <c r="E30" s="347"/>
      <c r="F30" s="347"/>
      <c r="G30" s="347"/>
      <c r="H30" s="348"/>
      <c r="I30" s="1083">
        <v>835740</v>
      </c>
      <c r="J30" s="1015">
        <v>173002</v>
      </c>
      <c r="K30" s="1015">
        <v>625237</v>
      </c>
      <c r="L30" s="1015">
        <v>37501</v>
      </c>
    </row>
    <row r="31" spans="1:12" ht="12.75">
      <c r="A31" s="1021"/>
      <c r="B31" s="342"/>
      <c r="C31" s="347"/>
      <c r="D31" s="347" t="s">
        <v>1209</v>
      </c>
      <c r="E31" s="347"/>
      <c r="F31" s="347"/>
      <c r="G31" s="347"/>
      <c r="H31" s="348"/>
      <c r="I31" s="1083">
        <v>1934853</v>
      </c>
      <c r="J31" s="1015">
        <v>957857</v>
      </c>
      <c r="K31" s="1015">
        <v>842180</v>
      </c>
      <c r="L31" s="1015">
        <v>134816</v>
      </c>
    </row>
    <row r="32" spans="1:12" ht="12.75">
      <c r="A32" s="1021"/>
      <c r="B32" s="342"/>
      <c r="C32" s="347" t="s">
        <v>1210</v>
      </c>
      <c r="D32" s="347"/>
      <c r="E32" s="347"/>
      <c r="F32" s="347"/>
      <c r="G32" s="347"/>
      <c r="H32" s="348"/>
      <c r="I32" s="1083">
        <v>139285</v>
      </c>
      <c r="J32" s="1015">
        <v>122893</v>
      </c>
      <c r="K32" s="1015">
        <v>14774</v>
      </c>
      <c r="L32" s="1015">
        <v>1618</v>
      </c>
    </row>
    <row r="33" spans="1:12" ht="12.75">
      <c r="A33" s="1021"/>
      <c r="B33" s="342"/>
      <c r="C33" s="347" t="s">
        <v>1211</v>
      </c>
      <c r="D33" s="347"/>
      <c r="E33" s="347"/>
      <c r="F33" s="347"/>
      <c r="G33" s="347"/>
      <c r="H33" s="348"/>
      <c r="I33" s="1083">
        <v>377935</v>
      </c>
      <c r="J33" s="1015">
        <v>341775</v>
      </c>
      <c r="K33" s="1015">
        <v>34629</v>
      </c>
      <c r="L33" s="1015">
        <v>1531</v>
      </c>
    </row>
    <row r="34" spans="1:12" ht="12.75">
      <c r="A34" s="1021"/>
      <c r="B34" s="342"/>
      <c r="C34" s="347" t="s">
        <v>1212</v>
      </c>
      <c r="D34" s="347"/>
      <c r="E34" s="347"/>
      <c r="F34" s="347"/>
      <c r="G34" s="347"/>
      <c r="H34" s="348"/>
      <c r="I34" s="1083">
        <v>207747</v>
      </c>
      <c r="J34" s="1015">
        <v>68906</v>
      </c>
      <c r="K34" s="1015">
        <v>134443</v>
      </c>
      <c r="L34" s="1015">
        <v>4398</v>
      </c>
    </row>
    <row r="35" spans="1:12" ht="12.75">
      <c r="A35" s="1021"/>
      <c r="B35" s="342"/>
      <c r="C35" s="347" t="s">
        <v>1213</v>
      </c>
      <c r="D35" s="347"/>
      <c r="E35" s="347"/>
      <c r="F35" s="347"/>
      <c r="G35" s="347"/>
      <c r="H35" s="348"/>
      <c r="I35" s="1083">
        <v>87644</v>
      </c>
      <c r="J35" s="1015">
        <v>35817</v>
      </c>
      <c r="K35" s="1015">
        <v>45601</v>
      </c>
      <c r="L35" s="1015">
        <v>6226</v>
      </c>
    </row>
    <row r="36" spans="1:12" ht="12.75">
      <c r="A36" s="1021"/>
      <c r="B36" s="1026"/>
      <c r="C36" s="338" t="s">
        <v>1214</v>
      </c>
      <c r="D36" s="336"/>
      <c r="E36" s="347"/>
      <c r="F36" s="347"/>
      <c r="G36" s="347"/>
      <c r="H36" s="348"/>
      <c r="I36" s="1087">
        <v>3594080</v>
      </c>
      <c r="J36" s="1013">
        <v>1709556</v>
      </c>
      <c r="K36" s="1013">
        <v>1698434</v>
      </c>
      <c r="L36" s="1013">
        <v>186090</v>
      </c>
    </row>
    <row r="37" spans="1:12" ht="12.75">
      <c r="A37" s="1021"/>
      <c r="B37" s="1026"/>
      <c r="C37" s="338"/>
      <c r="D37" s="338" t="s">
        <v>1198</v>
      </c>
      <c r="E37" s="347"/>
      <c r="F37" s="347"/>
      <c r="G37" s="347"/>
      <c r="H37" s="348"/>
      <c r="I37" s="1087">
        <v>126755</v>
      </c>
      <c r="J37" s="1013">
        <v>68835</v>
      </c>
      <c r="K37" s="1013">
        <v>50266</v>
      </c>
      <c r="L37" s="1013">
        <v>7654</v>
      </c>
    </row>
    <row r="38" spans="1:12" ht="12.75">
      <c r="A38" s="1021"/>
      <c r="B38" s="1026"/>
      <c r="C38" s="338" t="s">
        <v>1215</v>
      </c>
      <c r="D38" s="336"/>
      <c r="E38" s="347"/>
      <c r="F38" s="347"/>
      <c r="G38" s="347"/>
      <c r="H38" s="348"/>
      <c r="I38" s="1087">
        <v>3467325</v>
      </c>
      <c r="J38" s="1013">
        <v>1640721</v>
      </c>
      <c r="K38" s="1013">
        <v>1648168</v>
      </c>
      <c r="L38" s="1013">
        <v>178436</v>
      </c>
    </row>
    <row r="39" spans="1:12" ht="12.75">
      <c r="A39" s="1010"/>
      <c r="B39" s="342"/>
      <c r="C39" s="338"/>
      <c r="D39" s="338"/>
      <c r="E39" s="336"/>
      <c r="F39" s="336"/>
      <c r="G39" s="336"/>
      <c r="H39" s="343"/>
      <c r="I39" s="1022"/>
      <c r="J39" s="1023"/>
      <c r="K39" s="1023"/>
      <c r="L39" s="1023"/>
    </row>
    <row r="40" spans="1:12" ht="12.75">
      <c r="A40" s="1010"/>
      <c r="B40" s="1026"/>
      <c r="C40" s="400" t="s">
        <v>1216</v>
      </c>
      <c r="D40" s="338"/>
      <c r="E40" s="336"/>
      <c r="F40" s="336"/>
      <c r="G40" s="336"/>
      <c r="H40" s="343"/>
      <c r="I40" s="1096">
        <v>925</v>
      </c>
      <c r="J40" s="1014"/>
      <c r="K40" s="1014"/>
      <c r="L40" s="1014"/>
    </row>
    <row r="41" spans="1:12" ht="12.75">
      <c r="A41" s="1010"/>
      <c r="B41" s="347"/>
      <c r="C41" s="336"/>
      <c r="D41" s="336"/>
      <c r="E41" s="336"/>
      <c r="F41" s="336"/>
      <c r="G41" s="336"/>
      <c r="H41" s="343"/>
      <c r="I41" s="1011"/>
      <c r="J41" s="1014"/>
      <c r="K41" s="1014"/>
      <c r="L41" s="1014"/>
    </row>
    <row r="42" spans="1:12" ht="12.75">
      <c r="A42" s="1010"/>
      <c r="B42" s="338" t="s">
        <v>1217</v>
      </c>
      <c r="C42" s="336"/>
      <c r="D42" s="336"/>
      <c r="E42" s="336"/>
      <c r="F42" s="336"/>
      <c r="G42" s="336"/>
      <c r="H42" s="343"/>
      <c r="I42" s="1087">
        <v>8684</v>
      </c>
      <c r="J42" s="1013">
        <v>8684</v>
      </c>
      <c r="K42" s="1013">
        <v>0</v>
      </c>
      <c r="L42" s="1013">
        <v>0</v>
      </c>
    </row>
    <row r="43" spans="1:12" ht="12.75">
      <c r="A43" s="1010"/>
      <c r="B43" s="336"/>
      <c r="C43" s="336"/>
      <c r="D43" s="336"/>
      <c r="E43" s="336"/>
      <c r="F43" s="336"/>
      <c r="G43" s="336"/>
      <c r="H43" s="343"/>
      <c r="I43" s="1011"/>
      <c r="J43" s="1014"/>
      <c r="K43" s="1014"/>
      <c r="L43" s="1014"/>
    </row>
    <row r="44" spans="1:12" ht="12.75">
      <c r="A44" s="1007"/>
      <c r="B44" s="338" t="s">
        <v>1218</v>
      </c>
      <c r="C44" s="338"/>
      <c r="D44" s="338"/>
      <c r="E44" s="338"/>
      <c r="F44" s="338"/>
      <c r="G44" s="338"/>
      <c r="H44" s="1104"/>
      <c r="I44" s="1011"/>
      <c r="J44" s="1014"/>
      <c r="K44" s="1014"/>
      <c r="L44" s="1014"/>
    </row>
    <row r="45" spans="1:12" ht="12.75">
      <c r="A45" s="1007"/>
      <c r="B45" s="338" t="s">
        <v>1219</v>
      </c>
      <c r="C45" s="336"/>
      <c r="D45" s="338"/>
      <c r="E45" s="338"/>
      <c r="F45" s="338"/>
      <c r="G45" s="338"/>
      <c r="H45" s="1104"/>
      <c r="I45" s="1087">
        <v>5242</v>
      </c>
      <c r="J45" s="1013">
        <v>5242</v>
      </c>
      <c r="K45" s="1013">
        <v>0</v>
      </c>
      <c r="L45" s="1013">
        <v>0</v>
      </c>
    </row>
    <row r="46" spans="1:12" ht="12.75">
      <c r="A46" s="1007"/>
      <c r="B46" s="338"/>
      <c r="C46" s="338" t="s">
        <v>660</v>
      </c>
      <c r="D46" s="338"/>
      <c r="E46" s="338"/>
      <c r="F46" s="338"/>
      <c r="G46" s="338"/>
      <c r="H46" s="1104"/>
      <c r="I46" s="1011"/>
      <c r="J46" s="1014"/>
      <c r="K46" s="1014"/>
      <c r="L46" s="1014"/>
    </row>
    <row r="47" spans="1:12" ht="12.75">
      <c r="A47" s="1010"/>
      <c r="B47" s="338" t="s">
        <v>847</v>
      </c>
      <c r="C47" s="336"/>
      <c r="D47" s="336"/>
      <c r="E47" s="336"/>
      <c r="F47" s="336"/>
      <c r="G47" s="336"/>
      <c r="H47" s="343"/>
      <c r="I47" s="1011"/>
      <c r="J47" s="1014"/>
      <c r="K47" s="1014"/>
      <c r="L47" s="1014"/>
    </row>
    <row r="48" spans="1:12" ht="12.75">
      <c r="A48" s="1010"/>
      <c r="B48" s="336"/>
      <c r="C48" s="336" t="s">
        <v>1220</v>
      </c>
      <c r="D48" s="336"/>
      <c r="E48" s="336"/>
      <c r="F48" s="336"/>
      <c r="G48" s="336"/>
      <c r="H48" s="343"/>
      <c r="I48" s="1083">
        <v>0</v>
      </c>
      <c r="J48" s="1015">
        <v>0</v>
      </c>
      <c r="K48" s="1015">
        <v>0</v>
      </c>
      <c r="L48" s="1015">
        <v>0</v>
      </c>
    </row>
    <row r="49" spans="1:12" ht="12.75">
      <c r="A49" s="1010"/>
      <c r="B49" s="344"/>
      <c r="C49" s="344" t="s">
        <v>847</v>
      </c>
      <c r="D49" s="336"/>
      <c r="E49" s="336"/>
      <c r="F49" s="336"/>
      <c r="G49" s="336"/>
      <c r="H49" s="343"/>
      <c r="I49" s="1083">
        <v>71813</v>
      </c>
      <c r="J49" s="1015">
        <v>54470</v>
      </c>
      <c r="K49" s="1015">
        <v>14853</v>
      </c>
      <c r="L49" s="1015">
        <v>2490</v>
      </c>
    </row>
    <row r="50" spans="1:12" ht="12.75">
      <c r="A50" s="1010"/>
      <c r="B50" s="346"/>
      <c r="C50" s="346" t="s">
        <v>1221</v>
      </c>
      <c r="D50" s="338"/>
      <c r="E50" s="336"/>
      <c r="F50" s="336"/>
      <c r="G50" s="336"/>
      <c r="H50" s="343"/>
      <c r="I50" s="1087">
        <v>71813</v>
      </c>
      <c r="J50" s="1013">
        <v>54470</v>
      </c>
      <c r="K50" s="1013">
        <v>14853</v>
      </c>
      <c r="L50" s="1013">
        <v>2490</v>
      </c>
    </row>
    <row r="51" spans="1:12" ht="12.75">
      <c r="A51" s="1010"/>
      <c r="B51" s="344"/>
      <c r="C51" s="336"/>
      <c r="D51" s="336"/>
      <c r="E51" s="336"/>
      <c r="F51" s="336"/>
      <c r="G51" s="336"/>
      <c r="H51" s="343"/>
      <c r="I51" s="1011"/>
      <c r="J51" s="1014"/>
      <c r="K51" s="1014"/>
      <c r="L51" s="1014"/>
    </row>
    <row r="52" spans="1:12" ht="12.75">
      <c r="A52" s="1010"/>
      <c r="B52" s="338" t="s">
        <v>1222</v>
      </c>
      <c r="C52" s="336"/>
      <c r="D52" s="336"/>
      <c r="E52" s="336"/>
      <c r="F52" s="336"/>
      <c r="G52" s="336"/>
      <c r="H52" s="343"/>
      <c r="I52" s="1087">
        <v>24284</v>
      </c>
      <c r="J52" s="1013">
        <v>24284</v>
      </c>
      <c r="K52" s="1013">
        <v>0</v>
      </c>
      <c r="L52" s="1013">
        <v>0</v>
      </c>
    </row>
    <row r="53" spans="1:12" ht="12.75">
      <c r="A53" s="1010"/>
      <c r="B53" s="336"/>
      <c r="C53" s="336" t="s">
        <v>660</v>
      </c>
      <c r="D53" s="336"/>
      <c r="E53" s="336"/>
      <c r="F53" s="336"/>
      <c r="G53" s="336"/>
      <c r="H53" s="343"/>
      <c r="I53" s="1011"/>
      <c r="J53" s="1014"/>
      <c r="K53" s="1014"/>
      <c r="L53" s="1014"/>
    </row>
    <row r="54" spans="1:12" ht="12.75">
      <c r="A54" s="1010"/>
      <c r="B54" s="338" t="s">
        <v>1223</v>
      </c>
      <c r="C54" s="336"/>
      <c r="D54" s="336"/>
      <c r="E54" s="336"/>
      <c r="F54" s="336"/>
      <c r="G54" s="336"/>
      <c r="H54" s="343"/>
      <c r="I54" s="1087">
        <v>179907</v>
      </c>
      <c r="J54" s="1013">
        <v>179907</v>
      </c>
      <c r="K54" s="1013">
        <v>0</v>
      </c>
      <c r="L54" s="1013">
        <v>0</v>
      </c>
    </row>
    <row r="55" spans="1:12" ht="12.75">
      <c r="A55" s="1010"/>
      <c r="B55" s="336"/>
      <c r="C55" s="336"/>
      <c r="D55" s="336"/>
      <c r="E55" s="336"/>
      <c r="F55" s="336"/>
      <c r="G55" s="336"/>
      <c r="H55" s="343"/>
      <c r="I55" s="1011"/>
      <c r="J55" s="1014"/>
      <c r="K55" s="1014"/>
      <c r="L55" s="1014"/>
    </row>
    <row r="56" spans="1:12" ht="12.75">
      <c r="A56" s="1030"/>
      <c r="B56" s="349" t="s">
        <v>1224</v>
      </c>
      <c r="C56" s="350"/>
      <c r="D56" s="350"/>
      <c r="E56" s="350"/>
      <c r="F56" s="350"/>
      <c r="G56" s="350"/>
      <c r="H56" s="351"/>
      <c r="I56" s="1032">
        <v>6878445</v>
      </c>
      <c r="J56" s="1032">
        <v>3167620</v>
      </c>
      <c r="K56" s="1032">
        <v>2872760</v>
      </c>
      <c r="L56" s="1032">
        <v>838065</v>
      </c>
    </row>
    <row r="57" spans="1:12" ht="17.25" customHeight="1">
      <c r="A57" s="1008"/>
      <c r="B57" s="1008"/>
      <c r="C57" s="1008"/>
      <c r="D57" s="1008"/>
      <c r="E57" s="1008"/>
      <c r="F57" s="1008"/>
      <c r="G57" s="1008"/>
      <c r="H57" s="1008"/>
      <c r="I57" s="1105"/>
      <c r="J57" s="1033"/>
      <c r="K57" s="1033"/>
      <c r="L57" s="1093" t="s">
        <v>663</v>
      </c>
    </row>
    <row r="58" spans="1:12" ht="12.75">
      <c r="A58" s="1003"/>
      <c r="B58" s="1035" t="s">
        <v>1225</v>
      </c>
      <c r="C58" s="353"/>
      <c r="D58" s="353"/>
      <c r="E58" s="353"/>
      <c r="F58" s="353"/>
      <c r="G58" s="353"/>
      <c r="H58" s="1107"/>
      <c r="I58" s="1764" t="s">
        <v>610</v>
      </c>
      <c r="J58" s="1779" t="s">
        <v>565</v>
      </c>
      <c r="K58" s="1779"/>
      <c r="L58" s="1779"/>
    </row>
    <row r="59" spans="1:12" ht="12.75">
      <c r="A59" s="1007"/>
      <c r="B59" s="346"/>
      <c r="C59" s="407"/>
      <c r="D59" s="407"/>
      <c r="E59" s="407"/>
      <c r="F59" s="407"/>
      <c r="G59" s="407"/>
      <c r="H59" s="1104"/>
      <c r="I59" s="1765"/>
      <c r="J59" s="393" t="s">
        <v>1170</v>
      </c>
      <c r="K59" s="393" t="s">
        <v>1172</v>
      </c>
      <c r="L59" s="393" t="s">
        <v>566</v>
      </c>
    </row>
    <row r="60" spans="1:12" ht="14.25">
      <c r="A60" s="1007"/>
      <c r="B60" s="336"/>
      <c r="C60" s="338"/>
      <c r="D60" s="338"/>
      <c r="E60" s="338"/>
      <c r="F60" s="338"/>
      <c r="G60" s="338"/>
      <c r="H60" s="1104"/>
      <c r="I60" s="1114"/>
      <c r="J60" s="1115"/>
      <c r="K60" s="1115"/>
      <c r="L60" s="1116"/>
    </row>
    <row r="61" spans="1:12" ht="12.75">
      <c r="A61" s="1010"/>
      <c r="B61" s="338" t="s">
        <v>1226</v>
      </c>
      <c r="C61" s="336"/>
      <c r="D61" s="336"/>
      <c r="E61" s="336"/>
      <c r="F61" s="336"/>
      <c r="G61" s="336"/>
      <c r="H61" s="343"/>
      <c r="I61" s="1087">
        <v>883416</v>
      </c>
      <c r="J61" s="1013">
        <v>471307</v>
      </c>
      <c r="K61" s="1013">
        <v>331564</v>
      </c>
      <c r="L61" s="1013">
        <v>80545</v>
      </c>
    </row>
    <row r="62" spans="1:12" ht="12.75">
      <c r="A62" s="1010"/>
      <c r="B62" s="344"/>
      <c r="C62" s="344" t="s">
        <v>1227</v>
      </c>
      <c r="D62" s="336"/>
      <c r="E62" s="336"/>
      <c r="F62" s="336"/>
      <c r="G62" s="336"/>
      <c r="H62" s="343"/>
      <c r="I62" s="1083">
        <v>28016</v>
      </c>
      <c r="J62" s="1015">
        <v>1278</v>
      </c>
      <c r="K62" s="1015">
        <v>2873</v>
      </c>
      <c r="L62" s="1015">
        <v>23865</v>
      </c>
    </row>
    <row r="63" spans="1:12" ht="12.75">
      <c r="A63" s="1010"/>
      <c r="B63" s="344"/>
      <c r="C63" s="344" t="s">
        <v>1228</v>
      </c>
      <c r="D63" s="336"/>
      <c r="E63" s="336"/>
      <c r="F63" s="336"/>
      <c r="G63" s="336"/>
      <c r="H63" s="343"/>
      <c r="I63" s="1083">
        <v>592840</v>
      </c>
      <c r="J63" s="1015">
        <v>278388</v>
      </c>
      <c r="K63" s="1015">
        <v>275870</v>
      </c>
      <c r="L63" s="1015">
        <v>38582</v>
      </c>
    </row>
    <row r="64" spans="1:12" ht="12.75">
      <c r="A64" s="1010"/>
      <c r="B64" s="344"/>
      <c r="C64" s="344" t="s">
        <v>1229</v>
      </c>
      <c r="D64" s="336"/>
      <c r="E64" s="336"/>
      <c r="F64" s="336"/>
      <c r="G64" s="336"/>
      <c r="H64" s="343"/>
      <c r="I64" s="1083">
        <v>262560</v>
      </c>
      <c r="J64" s="1015">
        <v>191641</v>
      </c>
      <c r="K64" s="1015">
        <v>52821</v>
      </c>
      <c r="L64" s="1015">
        <v>18098</v>
      </c>
    </row>
    <row r="65" spans="1:12" ht="12.75">
      <c r="A65" s="1010"/>
      <c r="B65" s="336"/>
      <c r="C65" s="336"/>
      <c r="D65" s="336"/>
      <c r="E65" s="336"/>
      <c r="F65" s="336"/>
      <c r="G65" s="336"/>
      <c r="H65" s="343"/>
      <c r="I65" s="1011"/>
      <c r="J65" s="1014"/>
      <c r="K65" s="1014"/>
      <c r="L65" s="1014"/>
    </row>
    <row r="66" spans="1:12" ht="12.75">
      <c r="A66" s="1010"/>
      <c r="B66" s="338" t="s">
        <v>1230</v>
      </c>
      <c r="C66" s="336"/>
      <c r="D66" s="336"/>
      <c r="E66" s="336"/>
      <c r="F66" s="336"/>
      <c r="G66" s="336"/>
      <c r="H66" s="343"/>
      <c r="I66" s="1087">
        <v>4230355</v>
      </c>
      <c r="J66" s="1013">
        <v>2184540</v>
      </c>
      <c r="K66" s="1013">
        <v>1313691</v>
      </c>
      <c r="L66" s="1013">
        <v>732124</v>
      </c>
    </row>
    <row r="67" spans="1:12" ht="12.75">
      <c r="A67" s="1010"/>
      <c r="B67" s="344"/>
      <c r="C67" s="344" t="s">
        <v>1231</v>
      </c>
      <c r="D67" s="336"/>
      <c r="E67" s="336"/>
      <c r="F67" s="336"/>
      <c r="G67" s="336"/>
      <c r="H67" s="343"/>
      <c r="I67" s="1083">
        <v>1767876</v>
      </c>
      <c r="J67" s="1015">
        <v>1276432</v>
      </c>
      <c r="K67" s="1015">
        <v>372447</v>
      </c>
      <c r="L67" s="1015">
        <v>118997</v>
      </c>
    </row>
    <row r="68" spans="1:12" ht="12.75">
      <c r="A68" s="1010"/>
      <c r="B68" s="344"/>
      <c r="C68" s="344" t="s">
        <v>1232</v>
      </c>
      <c r="D68" s="336"/>
      <c r="E68" s="336"/>
      <c r="F68" s="336"/>
      <c r="G68" s="336"/>
      <c r="H68" s="343"/>
      <c r="I68" s="1083">
        <v>2146274</v>
      </c>
      <c r="J68" s="1015">
        <v>780314</v>
      </c>
      <c r="K68" s="1015">
        <v>816471</v>
      </c>
      <c r="L68" s="1015">
        <v>549489</v>
      </c>
    </row>
    <row r="69" spans="1:12" ht="12.75">
      <c r="A69" s="1010"/>
      <c r="B69" s="344"/>
      <c r="C69" s="344" t="s">
        <v>1233</v>
      </c>
      <c r="D69" s="336"/>
      <c r="E69" s="336"/>
      <c r="F69" s="336"/>
      <c r="G69" s="336"/>
      <c r="H69" s="343"/>
      <c r="I69" s="1083">
        <v>316205</v>
      </c>
      <c r="J69" s="1015">
        <v>127794</v>
      </c>
      <c r="K69" s="1015">
        <v>124773</v>
      </c>
      <c r="L69" s="1015">
        <v>63638</v>
      </c>
    </row>
    <row r="70" spans="1:12" ht="12.75">
      <c r="A70" s="1010"/>
      <c r="B70" s="336"/>
      <c r="C70" s="336"/>
      <c r="D70" s="336"/>
      <c r="E70" s="336"/>
      <c r="F70" s="336"/>
      <c r="G70" s="336"/>
      <c r="H70" s="343"/>
      <c r="I70" s="1011"/>
      <c r="J70" s="1014"/>
      <c r="K70" s="1014"/>
      <c r="L70" s="1014"/>
    </row>
    <row r="71" spans="1:12" ht="12.75">
      <c r="A71" s="1010"/>
      <c r="B71" s="338" t="s">
        <v>1234</v>
      </c>
      <c r="C71" s="336"/>
      <c r="D71" s="336"/>
      <c r="E71" s="336"/>
      <c r="F71" s="336"/>
      <c r="G71" s="336"/>
      <c r="H71" s="343"/>
      <c r="I71" s="1087">
        <v>5113771</v>
      </c>
      <c r="J71" s="1013">
        <v>2655847</v>
      </c>
      <c r="K71" s="1013">
        <v>1645255</v>
      </c>
      <c r="L71" s="1013">
        <v>812669</v>
      </c>
    </row>
    <row r="72" spans="1:12" ht="12.75">
      <c r="A72" s="1010"/>
      <c r="B72" s="336"/>
      <c r="C72" s="336"/>
      <c r="D72" s="336"/>
      <c r="E72" s="336"/>
      <c r="F72" s="336"/>
      <c r="G72" s="336"/>
      <c r="H72" s="343"/>
      <c r="I72" s="1011"/>
      <c r="J72" s="1014"/>
      <c r="K72" s="1014"/>
      <c r="L72" s="1014"/>
    </row>
    <row r="73" spans="1:12" ht="12.75">
      <c r="A73" s="1010"/>
      <c r="B73" s="338" t="s">
        <v>1235</v>
      </c>
      <c r="C73" s="336"/>
      <c r="D73" s="336"/>
      <c r="E73" s="336"/>
      <c r="F73" s="336"/>
      <c r="G73" s="336"/>
      <c r="H73" s="343"/>
      <c r="I73" s="1087">
        <v>20663</v>
      </c>
      <c r="J73" s="1013">
        <v>20663</v>
      </c>
      <c r="K73" s="1013">
        <v>0</v>
      </c>
      <c r="L73" s="1013">
        <v>0</v>
      </c>
    </row>
    <row r="74" spans="1:12" ht="12.75">
      <c r="A74" s="1010"/>
      <c r="B74" s="336"/>
      <c r="C74" s="336"/>
      <c r="D74" s="336"/>
      <c r="E74" s="336"/>
      <c r="F74" s="336"/>
      <c r="G74" s="336"/>
      <c r="H74" s="343"/>
      <c r="I74" s="1011"/>
      <c r="J74" s="1014" t="s">
        <v>660</v>
      </c>
      <c r="K74" s="1014"/>
      <c r="L74" s="1014"/>
    </row>
    <row r="75" spans="1:12" ht="12.75">
      <c r="A75" s="1010"/>
      <c r="B75" s="338" t="s">
        <v>1236</v>
      </c>
      <c r="C75" s="336"/>
      <c r="D75" s="336"/>
      <c r="E75" s="336"/>
      <c r="F75" s="336"/>
      <c r="G75" s="336"/>
      <c r="H75" s="343"/>
      <c r="I75" s="1087">
        <v>104109</v>
      </c>
      <c r="J75" s="1013">
        <v>18635</v>
      </c>
      <c r="K75" s="1013">
        <v>75253</v>
      </c>
      <c r="L75" s="1013">
        <v>10221</v>
      </c>
    </row>
    <row r="76" spans="1:12" ht="12.75">
      <c r="A76" s="1010"/>
      <c r="B76" s="336"/>
      <c r="C76" s="336" t="s">
        <v>1237</v>
      </c>
      <c r="D76" s="336"/>
      <c r="E76" s="336"/>
      <c r="F76" s="336"/>
      <c r="G76" s="336"/>
      <c r="H76" s="343"/>
      <c r="I76" s="1083">
        <v>0</v>
      </c>
      <c r="J76" s="1015">
        <v>0</v>
      </c>
      <c r="K76" s="1015">
        <v>0</v>
      </c>
      <c r="L76" s="1015">
        <v>0</v>
      </c>
    </row>
    <row r="77" spans="1:12" ht="12.75">
      <c r="A77" s="1010"/>
      <c r="B77" s="336"/>
      <c r="C77" s="336" t="s">
        <v>1238</v>
      </c>
      <c r="D77" s="336"/>
      <c r="E77" s="336"/>
      <c r="F77" s="336"/>
      <c r="G77" s="336"/>
      <c r="H77" s="343"/>
      <c r="I77" s="1083">
        <v>81969</v>
      </c>
      <c r="J77" s="1015">
        <v>8002</v>
      </c>
      <c r="K77" s="1015">
        <v>73967</v>
      </c>
      <c r="L77" s="1015">
        <v>0</v>
      </c>
    </row>
    <row r="78" spans="1:12" ht="12.75">
      <c r="A78" s="1010"/>
      <c r="B78" s="344"/>
      <c r="C78" s="344" t="s">
        <v>1187</v>
      </c>
      <c r="D78" s="336"/>
      <c r="E78" s="336"/>
      <c r="F78" s="336"/>
      <c r="G78" s="336"/>
      <c r="H78" s="343"/>
      <c r="I78" s="1083">
        <v>22140</v>
      </c>
      <c r="J78" s="1015">
        <v>10633</v>
      </c>
      <c r="K78" s="1015">
        <v>1286</v>
      </c>
      <c r="L78" s="1015">
        <v>10221</v>
      </c>
    </row>
    <row r="79" spans="1:12" ht="12.75">
      <c r="A79" s="1010"/>
      <c r="B79" s="336"/>
      <c r="C79" s="336"/>
      <c r="D79" s="336"/>
      <c r="E79" s="336"/>
      <c r="F79" s="336"/>
      <c r="G79" s="336"/>
      <c r="H79" s="343"/>
      <c r="I79" s="1011"/>
      <c r="J79" s="1014"/>
      <c r="K79" s="1014"/>
      <c r="L79" s="1014"/>
    </row>
    <row r="80" spans="1:12" ht="12.75">
      <c r="A80" s="1010"/>
      <c r="B80" s="338" t="s">
        <v>1239</v>
      </c>
      <c r="C80" s="336"/>
      <c r="D80" s="336"/>
      <c r="E80" s="336"/>
      <c r="F80" s="336"/>
      <c r="G80" s="336"/>
      <c r="H80" s="343"/>
      <c r="I80" s="1087">
        <v>674730</v>
      </c>
      <c r="J80" s="1013">
        <v>86865</v>
      </c>
      <c r="K80" s="1013">
        <v>562135</v>
      </c>
      <c r="L80" s="1013">
        <v>25730</v>
      </c>
    </row>
    <row r="81" spans="1:12" ht="12.75">
      <c r="A81" s="1010"/>
      <c r="B81" s="338"/>
      <c r="C81" s="400" t="s">
        <v>1240</v>
      </c>
      <c r="D81" s="336"/>
      <c r="E81" s="336"/>
      <c r="F81" s="336"/>
      <c r="G81" s="336"/>
      <c r="H81" s="343"/>
      <c r="I81" s="1083">
        <v>356356</v>
      </c>
      <c r="J81" s="1015">
        <v>7148</v>
      </c>
      <c r="K81" s="1015">
        <v>344185</v>
      </c>
      <c r="L81" s="1015">
        <v>5023</v>
      </c>
    </row>
    <row r="82" spans="1:12" ht="12.75">
      <c r="A82" s="1010"/>
      <c r="B82" s="338"/>
      <c r="C82" s="336"/>
      <c r="D82" s="336"/>
      <c r="E82" s="336"/>
      <c r="F82" s="336"/>
      <c r="G82" s="336"/>
      <c r="H82" s="343"/>
      <c r="I82" s="1011"/>
      <c r="J82" s="1014"/>
      <c r="K82" s="1014"/>
      <c r="L82" s="1014"/>
    </row>
    <row r="83" spans="1:12" ht="12.75">
      <c r="A83" s="1010"/>
      <c r="B83" s="338" t="s">
        <v>1241</v>
      </c>
      <c r="C83" s="336"/>
      <c r="D83" s="336"/>
      <c r="E83" s="336"/>
      <c r="F83" s="336"/>
      <c r="G83" s="336"/>
      <c r="H83" s="343"/>
      <c r="I83" s="1087">
        <v>64207</v>
      </c>
      <c r="J83" s="1013">
        <v>0</v>
      </c>
      <c r="K83" s="1013">
        <v>46979</v>
      </c>
      <c r="L83" s="1013">
        <v>17228</v>
      </c>
    </row>
    <row r="84" spans="1:12" ht="12.75">
      <c r="A84" s="1010"/>
      <c r="B84" s="336"/>
      <c r="C84" s="336" t="s">
        <v>1242</v>
      </c>
      <c r="D84" s="336"/>
      <c r="E84" s="336"/>
      <c r="F84" s="336"/>
      <c r="G84" s="336"/>
      <c r="H84" s="343"/>
      <c r="I84" s="1083">
        <v>27552</v>
      </c>
      <c r="J84" s="1015">
        <v>0</v>
      </c>
      <c r="K84" s="1015">
        <v>26903</v>
      </c>
      <c r="L84" s="1015">
        <v>649</v>
      </c>
    </row>
    <row r="85" spans="1:12" ht="12.75">
      <c r="A85" s="1010"/>
      <c r="B85" s="336"/>
      <c r="C85" s="336" t="s">
        <v>1243</v>
      </c>
      <c r="D85" s="336"/>
      <c r="E85" s="336"/>
      <c r="F85" s="336"/>
      <c r="G85" s="336"/>
      <c r="H85" s="343"/>
      <c r="I85" s="1083">
        <v>36655</v>
      </c>
      <c r="J85" s="1015">
        <v>0</v>
      </c>
      <c r="K85" s="1015">
        <v>20076</v>
      </c>
      <c r="L85" s="1015">
        <v>16579</v>
      </c>
    </row>
    <row r="86" spans="1:12" ht="12.75">
      <c r="A86" s="1010"/>
      <c r="B86" s="336"/>
      <c r="C86" s="336"/>
      <c r="D86" s="336"/>
      <c r="E86" s="336"/>
      <c r="F86" s="336"/>
      <c r="G86" s="336"/>
      <c r="H86" s="343"/>
      <c r="I86" s="1011"/>
      <c r="J86" s="1014"/>
      <c r="K86" s="1014"/>
      <c r="L86" s="1014"/>
    </row>
    <row r="87" spans="1:12" ht="12.75">
      <c r="A87" s="1010"/>
      <c r="B87" s="338" t="s">
        <v>1244</v>
      </c>
      <c r="C87" s="336"/>
      <c r="D87" s="336"/>
      <c r="E87" s="336"/>
      <c r="F87" s="336"/>
      <c r="G87" s="336"/>
      <c r="H87" s="343"/>
      <c r="I87" s="1087">
        <v>100295</v>
      </c>
      <c r="J87" s="1013">
        <v>62857</v>
      </c>
      <c r="K87" s="1013">
        <v>26577</v>
      </c>
      <c r="L87" s="1013">
        <v>10861</v>
      </c>
    </row>
    <row r="88" spans="1:12" ht="12.75">
      <c r="A88" s="1010"/>
      <c r="B88" s="336"/>
      <c r="C88" s="336" t="s">
        <v>1245</v>
      </c>
      <c r="D88" s="336"/>
      <c r="E88" s="336"/>
      <c r="F88" s="336"/>
      <c r="G88" s="336"/>
      <c r="H88" s="343"/>
      <c r="I88" s="1083">
        <v>1622</v>
      </c>
      <c r="J88" s="1015">
        <v>190</v>
      </c>
      <c r="K88" s="1015">
        <v>1363</v>
      </c>
      <c r="L88" s="1015">
        <v>69</v>
      </c>
    </row>
    <row r="89" spans="1:12" ht="12.75">
      <c r="A89" s="1010"/>
      <c r="B89" s="344"/>
      <c r="C89" s="344" t="s">
        <v>1220</v>
      </c>
      <c r="D89" s="336"/>
      <c r="E89" s="336"/>
      <c r="F89" s="336"/>
      <c r="G89" s="336"/>
      <c r="H89" s="343"/>
      <c r="I89" s="1083">
        <v>108</v>
      </c>
      <c r="J89" s="1015">
        <v>0</v>
      </c>
      <c r="K89" s="1015">
        <v>108</v>
      </c>
      <c r="L89" s="1015">
        <v>0</v>
      </c>
    </row>
    <row r="90" spans="1:12" ht="12.75">
      <c r="A90" s="1010"/>
      <c r="B90" s="344"/>
      <c r="C90" s="344" t="s">
        <v>1246</v>
      </c>
      <c r="D90" s="336"/>
      <c r="E90" s="336"/>
      <c r="F90" s="336"/>
      <c r="G90" s="336"/>
      <c r="H90" s="343"/>
      <c r="I90" s="1083">
        <v>1</v>
      </c>
      <c r="J90" s="1015">
        <v>1</v>
      </c>
      <c r="K90" s="1015">
        <v>0</v>
      </c>
      <c r="L90" s="1015">
        <v>0</v>
      </c>
    </row>
    <row r="91" spans="1:12" ht="12.75">
      <c r="A91" s="1010"/>
      <c r="B91" s="344"/>
      <c r="C91" s="344" t="s">
        <v>1244</v>
      </c>
      <c r="D91" s="336"/>
      <c r="E91" s="336"/>
      <c r="F91" s="336"/>
      <c r="G91" s="336"/>
      <c r="H91" s="343"/>
      <c r="I91" s="1083">
        <v>98564</v>
      </c>
      <c r="J91" s="1015">
        <v>62666</v>
      </c>
      <c r="K91" s="1015">
        <v>25106</v>
      </c>
      <c r="L91" s="1015">
        <v>10792</v>
      </c>
    </row>
    <row r="92" spans="1:12" ht="12.75">
      <c r="A92" s="1010"/>
      <c r="B92" s="336"/>
      <c r="C92" s="336"/>
      <c r="D92" s="336"/>
      <c r="E92" s="336"/>
      <c r="F92" s="336"/>
      <c r="G92" s="336"/>
      <c r="H92" s="343"/>
      <c r="I92" s="1011"/>
      <c r="J92" s="1014"/>
      <c r="K92" s="1014"/>
      <c r="L92" s="1014"/>
    </row>
    <row r="93" spans="1:12" ht="12.75">
      <c r="A93" s="1010"/>
      <c r="B93" s="338" t="s">
        <v>1247</v>
      </c>
      <c r="C93" s="336"/>
      <c r="D93" s="336"/>
      <c r="E93" s="336"/>
      <c r="F93" s="336"/>
      <c r="G93" s="336"/>
      <c r="H93" s="343"/>
      <c r="I93" s="1087">
        <v>6077775</v>
      </c>
      <c r="J93" s="1013">
        <v>2844867</v>
      </c>
      <c r="K93" s="1013">
        <v>2356199</v>
      </c>
      <c r="L93" s="1013">
        <v>876709</v>
      </c>
    </row>
    <row r="94" spans="1:12" ht="12.75">
      <c r="A94" s="1010"/>
      <c r="B94" s="336"/>
      <c r="C94" s="336"/>
      <c r="D94" s="336"/>
      <c r="E94" s="336"/>
      <c r="F94" s="336"/>
      <c r="G94" s="336"/>
      <c r="H94" s="343"/>
      <c r="I94" s="1011"/>
      <c r="J94" s="1014"/>
      <c r="K94" s="1014"/>
      <c r="L94" s="1014"/>
    </row>
    <row r="95" spans="1:12" ht="12.75">
      <c r="A95" s="1010"/>
      <c r="B95" s="338" t="s">
        <v>1248</v>
      </c>
      <c r="C95" s="336"/>
      <c r="D95" s="336"/>
      <c r="E95" s="336"/>
      <c r="F95" s="336"/>
      <c r="G95" s="336"/>
      <c r="H95" s="343"/>
      <c r="I95" s="1087">
        <v>0</v>
      </c>
      <c r="J95" s="1013">
        <v>0</v>
      </c>
      <c r="K95" s="1013">
        <v>0</v>
      </c>
      <c r="L95" s="1013">
        <v>0</v>
      </c>
    </row>
    <row r="96" spans="1:12" ht="12.75">
      <c r="A96" s="1010"/>
      <c r="B96" s="336"/>
      <c r="C96" s="336"/>
      <c r="D96" s="336"/>
      <c r="E96" s="336"/>
      <c r="F96" s="336"/>
      <c r="G96" s="336"/>
      <c r="H96" s="343"/>
      <c r="I96" s="1011"/>
      <c r="J96" s="1014"/>
      <c r="K96" s="1014"/>
      <c r="L96" s="1014"/>
    </row>
    <row r="97" spans="1:12" ht="12.75">
      <c r="A97" s="1021"/>
      <c r="B97" s="338" t="s">
        <v>1249</v>
      </c>
      <c r="C97" s="336"/>
      <c r="D97" s="347"/>
      <c r="E97" s="347"/>
      <c r="F97" s="347"/>
      <c r="G97" s="347"/>
      <c r="H97" s="348"/>
      <c r="I97" s="1022"/>
      <c r="J97" s="1023"/>
      <c r="K97" s="1023"/>
      <c r="L97" s="1023"/>
    </row>
    <row r="98" spans="1:12" ht="12.75">
      <c r="A98" s="1021"/>
      <c r="B98" s="336"/>
      <c r="C98" s="336" t="s">
        <v>1250</v>
      </c>
      <c r="D98" s="347"/>
      <c r="E98" s="347"/>
      <c r="F98" s="347"/>
      <c r="G98" s="347"/>
      <c r="H98" s="348"/>
      <c r="I98" s="1083">
        <v>489775</v>
      </c>
      <c r="J98" s="1015">
        <v>489775</v>
      </c>
      <c r="K98" s="1023"/>
      <c r="L98" s="1023"/>
    </row>
    <row r="99" spans="1:12" ht="12.75">
      <c r="A99" s="1021"/>
      <c r="B99" s="336"/>
      <c r="C99" s="336" t="s">
        <v>1251</v>
      </c>
      <c r="D99" s="347"/>
      <c r="E99" s="347"/>
      <c r="F99" s="347"/>
      <c r="G99" s="347"/>
      <c r="H99" s="348"/>
      <c r="I99" s="1083">
        <v>1767</v>
      </c>
      <c r="J99" s="1015">
        <v>1767</v>
      </c>
      <c r="K99" s="1023"/>
      <c r="L99" s="1023"/>
    </row>
    <row r="100" spans="1:12" ht="12.75">
      <c r="A100" s="1021"/>
      <c r="B100" s="336"/>
      <c r="C100" s="336" t="s">
        <v>1252</v>
      </c>
      <c r="D100" s="347"/>
      <c r="E100" s="347"/>
      <c r="F100" s="347"/>
      <c r="G100" s="347"/>
      <c r="H100" s="348"/>
      <c r="I100" s="1083">
        <v>0</v>
      </c>
      <c r="J100" s="1015">
        <v>0</v>
      </c>
      <c r="K100" s="1023"/>
      <c r="L100" s="1023"/>
    </row>
    <row r="101" spans="1:12" ht="12.75">
      <c r="A101" s="1021"/>
      <c r="B101" s="336"/>
      <c r="C101" s="1117" t="s">
        <v>781</v>
      </c>
      <c r="D101" s="347"/>
      <c r="E101" s="347"/>
      <c r="F101" s="347"/>
      <c r="G101" s="347"/>
      <c r="H101" s="348"/>
      <c r="I101" s="1087">
        <v>206004</v>
      </c>
      <c r="J101" s="1013">
        <v>206004</v>
      </c>
      <c r="K101" s="1023"/>
      <c r="L101" s="1023"/>
    </row>
    <row r="102" spans="1:12" ht="12.75">
      <c r="A102" s="1021"/>
      <c r="B102" s="342"/>
      <c r="C102" s="347"/>
      <c r="D102" s="336" t="s">
        <v>1253</v>
      </c>
      <c r="E102" s="347"/>
      <c r="F102" s="347"/>
      <c r="G102" s="347"/>
      <c r="H102" s="348"/>
      <c r="I102" s="1083">
        <v>-5871</v>
      </c>
      <c r="J102" s="1015">
        <v>-5871</v>
      </c>
      <c r="K102" s="1023"/>
      <c r="L102" s="1023"/>
    </row>
    <row r="103" spans="1:12" ht="12.75">
      <c r="A103" s="1021"/>
      <c r="B103" s="342"/>
      <c r="C103" s="347"/>
      <c r="D103" s="336" t="s">
        <v>1254</v>
      </c>
      <c r="E103" s="347"/>
      <c r="F103" s="347"/>
      <c r="G103" s="347"/>
      <c r="H103" s="348"/>
      <c r="I103" s="1083">
        <v>132199</v>
      </c>
      <c r="J103" s="1015">
        <v>132199</v>
      </c>
      <c r="K103" s="1023"/>
      <c r="L103" s="1023"/>
    </row>
    <row r="104" spans="1:12" ht="12.75">
      <c r="A104" s="1021"/>
      <c r="B104" s="342"/>
      <c r="C104" s="347"/>
      <c r="D104" s="336" t="s">
        <v>1255</v>
      </c>
      <c r="E104" s="347"/>
      <c r="F104" s="347"/>
      <c r="G104" s="347"/>
      <c r="H104" s="348"/>
      <c r="I104" s="1083">
        <v>79676</v>
      </c>
      <c r="J104" s="1015">
        <v>79676</v>
      </c>
      <c r="K104" s="1023"/>
      <c r="L104" s="1023"/>
    </row>
    <row r="105" spans="1:12" ht="12.75">
      <c r="A105" s="1021"/>
      <c r="B105" s="342"/>
      <c r="C105" s="347"/>
      <c r="D105" s="336" t="s">
        <v>1256</v>
      </c>
      <c r="E105" s="367"/>
      <c r="F105" s="367"/>
      <c r="G105" s="367"/>
      <c r="H105" s="394"/>
      <c r="I105" s="1109">
        <v>0</v>
      </c>
      <c r="J105" s="1089">
        <v>0</v>
      </c>
      <c r="K105" s="1023"/>
      <c r="L105" s="1023"/>
    </row>
    <row r="106" spans="1:12" ht="12.75">
      <c r="A106" s="1021"/>
      <c r="B106" s="336"/>
      <c r="C106" s="1037" t="s">
        <v>1257</v>
      </c>
      <c r="D106" s="336"/>
      <c r="E106" s="347"/>
      <c r="F106" s="347"/>
      <c r="G106" s="347"/>
      <c r="H106" s="348"/>
      <c r="I106" s="1087">
        <v>17625</v>
      </c>
      <c r="J106" s="1013">
        <v>17625</v>
      </c>
      <c r="K106" s="1023"/>
      <c r="L106" s="1023"/>
    </row>
    <row r="107" spans="1:12" ht="12.75">
      <c r="A107" s="1021"/>
      <c r="B107" s="336"/>
      <c r="C107" s="347"/>
      <c r="D107" s="347" t="s">
        <v>1258</v>
      </c>
      <c r="E107" s="347"/>
      <c r="F107" s="347"/>
      <c r="G107" s="347"/>
      <c r="H107" s="348"/>
      <c r="I107" s="1083">
        <v>14567</v>
      </c>
      <c r="J107" s="1015">
        <v>14567</v>
      </c>
      <c r="K107" s="1023"/>
      <c r="L107" s="1023"/>
    </row>
    <row r="108" spans="1:12" ht="12.75">
      <c r="A108" s="1021"/>
      <c r="B108" s="336"/>
      <c r="C108" s="347"/>
      <c r="D108" s="347" t="s">
        <v>1259</v>
      </c>
      <c r="E108" s="347"/>
      <c r="F108" s="347"/>
      <c r="G108" s="347"/>
      <c r="H108" s="348"/>
      <c r="I108" s="1083">
        <v>3058</v>
      </c>
      <c r="J108" s="1015">
        <v>3058</v>
      </c>
      <c r="K108" s="1023"/>
      <c r="L108" s="1023"/>
    </row>
    <row r="109" spans="1:12" ht="12.75">
      <c r="A109" s="1021"/>
      <c r="B109" s="336"/>
      <c r="C109" s="347"/>
      <c r="D109" s="347" t="s">
        <v>1260</v>
      </c>
      <c r="E109" s="347"/>
      <c r="F109" s="347"/>
      <c r="G109" s="347"/>
      <c r="H109" s="348"/>
      <c r="I109" s="1083">
        <v>0</v>
      </c>
      <c r="J109" s="1015">
        <v>0</v>
      </c>
      <c r="K109" s="1023"/>
      <c r="L109" s="1023"/>
    </row>
    <row r="110" spans="1:12" ht="12.75">
      <c r="A110" s="1021"/>
      <c r="B110" s="336"/>
      <c r="C110" s="347" t="s">
        <v>1261</v>
      </c>
      <c r="D110" s="347"/>
      <c r="E110" s="347"/>
      <c r="F110" s="347"/>
      <c r="G110" s="347"/>
      <c r="H110" s="348"/>
      <c r="I110" s="1083">
        <v>84146</v>
      </c>
      <c r="J110" s="1015">
        <v>84146</v>
      </c>
      <c r="K110" s="1023"/>
      <c r="L110" s="1023"/>
    </row>
    <row r="111" spans="1:12" ht="12.75">
      <c r="A111" s="1021"/>
      <c r="B111" s="342"/>
      <c r="C111" s="342" t="s">
        <v>1262</v>
      </c>
      <c r="D111" s="347"/>
      <c r="E111" s="347"/>
      <c r="F111" s="347"/>
      <c r="G111" s="347"/>
      <c r="H111" s="348"/>
      <c r="I111" s="1083">
        <v>1353</v>
      </c>
      <c r="J111" s="1015">
        <v>1353</v>
      </c>
      <c r="K111" s="1023"/>
      <c r="L111" s="1023"/>
    </row>
    <row r="112" spans="1:12" ht="12.75">
      <c r="A112" s="1021"/>
      <c r="B112" s="355"/>
      <c r="C112" s="338" t="s">
        <v>694</v>
      </c>
      <c r="D112" s="347"/>
      <c r="E112" s="347"/>
      <c r="F112" s="347"/>
      <c r="G112" s="347"/>
      <c r="H112" s="348"/>
      <c r="I112" s="1087">
        <v>800670</v>
      </c>
      <c r="J112" s="1013">
        <v>800670</v>
      </c>
      <c r="K112" s="1023"/>
      <c r="L112" s="1023"/>
    </row>
    <row r="113" spans="1:12" ht="12.75">
      <c r="A113" s="1021"/>
      <c r="B113" s="355"/>
      <c r="C113" s="355"/>
      <c r="D113" s="347"/>
      <c r="E113" s="347"/>
      <c r="F113" s="347"/>
      <c r="G113" s="347"/>
      <c r="H113" s="348"/>
      <c r="I113" s="1022"/>
      <c r="J113" s="1023"/>
      <c r="K113" s="1023"/>
      <c r="L113" s="1023"/>
    </row>
    <row r="114" spans="1:12" ht="12.75">
      <c r="A114" s="1021"/>
      <c r="B114" s="338" t="s">
        <v>1263</v>
      </c>
      <c r="C114" s="347"/>
      <c r="D114" s="347"/>
      <c r="E114" s="347"/>
      <c r="F114" s="347"/>
      <c r="G114" s="347"/>
      <c r="H114" s="348"/>
      <c r="I114" s="1087">
        <v>6878445</v>
      </c>
      <c r="J114" s="1013">
        <v>3645537</v>
      </c>
      <c r="K114" s="1013">
        <v>2356199</v>
      </c>
      <c r="L114" s="1013">
        <v>876709</v>
      </c>
    </row>
    <row r="115" spans="1:12" ht="12.75">
      <c r="A115" s="1021"/>
      <c r="B115" s="338"/>
      <c r="C115" s="347"/>
      <c r="D115" s="347"/>
      <c r="E115" s="347"/>
      <c r="F115" s="347"/>
      <c r="G115" s="347"/>
      <c r="H115" s="348"/>
      <c r="I115" s="1022"/>
      <c r="J115" s="1023"/>
      <c r="K115" s="1023"/>
      <c r="L115" s="1023"/>
    </row>
    <row r="116" spans="1:12" ht="12.75">
      <c r="A116" s="1030"/>
      <c r="B116" s="349" t="s">
        <v>1264</v>
      </c>
      <c r="C116" s="349"/>
      <c r="D116" s="356"/>
      <c r="E116" s="356"/>
      <c r="F116" s="356"/>
      <c r="G116" s="356"/>
      <c r="H116" s="357"/>
      <c r="I116" s="1091">
        <v>962568</v>
      </c>
      <c r="J116" s="1032">
        <v>514840</v>
      </c>
      <c r="K116" s="1032">
        <v>342391</v>
      </c>
      <c r="L116" s="1032">
        <v>105337</v>
      </c>
    </row>
    <row r="117" spans="2:8" ht="12.75">
      <c r="B117" s="336"/>
      <c r="C117" s="336"/>
      <c r="D117" s="336"/>
      <c r="E117" s="336"/>
      <c r="F117" s="336"/>
      <c r="G117" s="336"/>
      <c r="H117" s="336"/>
    </row>
    <row r="118" spans="2:8" ht="12.75">
      <c r="B118" s="1101" t="s">
        <v>627</v>
      </c>
      <c r="C118" s="336"/>
      <c r="D118" s="336"/>
      <c r="E118" s="336"/>
      <c r="F118" s="336"/>
      <c r="G118" s="336"/>
      <c r="H118" s="336"/>
    </row>
  </sheetData>
  <mergeCells count="4">
    <mergeCell ref="I58:I59"/>
    <mergeCell ref="I4:I5"/>
    <mergeCell ref="J4:L4"/>
    <mergeCell ref="J58:L58"/>
  </mergeCells>
  <printOptions horizontalCentered="1"/>
  <pageMargins left="0.7874015748031497" right="0.7874015748031497" top="0.7874015748031497" bottom="0.984251968503937" header="0.5118110236220472" footer="0.5118110236220472"/>
  <pageSetup horizontalDpi="600" verticalDpi="600" orientation="portrait" paperSize="9" scale="72" r:id="rId1"/>
  <rowBreaks count="1" manualBreakCount="1">
    <brk id="56" max="255" man="1"/>
  </rowBreaks>
</worksheet>
</file>

<file path=xl/worksheets/sheet37.xml><?xml version="1.0" encoding="utf-8"?>
<worksheet xmlns="http://schemas.openxmlformats.org/spreadsheetml/2006/main" xmlns:r="http://schemas.openxmlformats.org/officeDocument/2006/relationships">
  <dimension ref="A1:L95"/>
  <sheetViews>
    <sheetView view="pageBreakPreview" zoomScaleSheetLayoutView="100" workbookViewId="0" topLeftCell="A1">
      <selection activeCell="D4" sqref="D4"/>
    </sheetView>
  </sheetViews>
  <sheetFormatPr defaultColWidth="9.00390625" defaultRowHeight="12.75"/>
  <cols>
    <col min="1" max="1" width="3.125" style="1006" customWidth="1"/>
    <col min="2" max="2" width="3.375" style="1006" customWidth="1"/>
    <col min="3" max="3" width="4.125" style="1006" customWidth="1"/>
    <col min="4" max="4" width="9.00390625" style="1006" customWidth="1"/>
    <col min="5" max="7" width="9.125" style="1006" customWidth="1"/>
    <col min="8" max="8" width="33.75390625" style="1006" customWidth="1"/>
    <col min="9" max="9" width="11.125" style="1006" customWidth="1"/>
    <col min="10" max="10" width="10.75390625" style="1006" customWidth="1"/>
    <col min="11" max="11" width="10.375" style="1006" customWidth="1"/>
    <col min="12" max="12" width="16.125" style="1006" customWidth="1"/>
    <col min="13" max="13" width="4.125" style="1006" customWidth="1"/>
    <col min="14" max="16384" width="9.125" style="1006" customWidth="1"/>
  </cols>
  <sheetData>
    <row r="1" spans="1:12" s="396" customFormat="1" ht="18.75" customHeight="1">
      <c r="A1" s="395" t="s">
        <v>461</v>
      </c>
      <c r="B1" s="401"/>
      <c r="C1" s="401"/>
      <c r="D1" s="401"/>
      <c r="E1" s="401"/>
      <c r="F1" s="401"/>
      <c r="G1" s="401"/>
      <c r="H1" s="401"/>
      <c r="I1" s="401"/>
      <c r="J1" s="401"/>
      <c r="K1" s="401"/>
      <c r="L1" s="401"/>
    </row>
    <row r="2" spans="1:12" s="328" customFormat="1" ht="16.5" customHeight="1">
      <c r="A2" s="402"/>
      <c r="B2" s="402"/>
      <c r="C2" s="402"/>
      <c r="D2" s="402"/>
      <c r="E2" s="402"/>
      <c r="F2" s="402"/>
      <c r="G2" s="402"/>
      <c r="H2" s="402"/>
      <c r="I2" s="402"/>
      <c r="J2" s="402"/>
      <c r="K2" s="402"/>
      <c r="L2" s="402"/>
    </row>
    <row r="3" spans="1:12" s="328" customFormat="1" ht="17.25" customHeight="1">
      <c r="A3" s="402"/>
      <c r="B3" s="402"/>
      <c r="C3" s="402"/>
      <c r="D3" s="402"/>
      <c r="E3" s="402"/>
      <c r="F3" s="402"/>
      <c r="G3" s="402"/>
      <c r="H3" s="402"/>
      <c r="I3" s="402"/>
      <c r="J3" s="402"/>
      <c r="K3" s="402"/>
      <c r="L3" s="1118" t="s">
        <v>663</v>
      </c>
    </row>
    <row r="4" spans="1:12" ht="13.5" customHeight="1">
      <c r="A4" s="1079"/>
      <c r="B4" s="1039"/>
      <c r="C4" s="1039"/>
      <c r="D4" s="1039"/>
      <c r="E4" s="1039"/>
      <c r="F4" s="1039"/>
      <c r="G4" s="1039"/>
      <c r="H4" s="1081"/>
      <c r="I4" s="1764" t="s">
        <v>610</v>
      </c>
      <c r="J4" s="1779" t="s">
        <v>565</v>
      </c>
      <c r="K4" s="1779"/>
      <c r="L4" s="1779"/>
    </row>
    <row r="5" spans="1:12" ht="13.5" customHeight="1">
      <c r="A5" s="1010"/>
      <c r="H5" s="1011"/>
      <c r="I5" s="1765"/>
      <c r="J5" s="393" t="s">
        <v>1170</v>
      </c>
      <c r="K5" s="393" t="s">
        <v>1172</v>
      </c>
      <c r="L5" s="393" t="s">
        <v>566</v>
      </c>
    </row>
    <row r="6" spans="1:12" ht="15" customHeight="1">
      <c r="A6" s="1010"/>
      <c r="B6" s="346" t="s">
        <v>1265</v>
      </c>
      <c r="C6" s="344"/>
      <c r="D6" s="336"/>
      <c r="E6" s="336"/>
      <c r="F6" s="336"/>
      <c r="G6" s="336"/>
      <c r="H6" s="343"/>
      <c r="I6" s="1081"/>
      <c r="J6" s="1012"/>
      <c r="K6" s="1012"/>
      <c r="L6" s="1012"/>
    </row>
    <row r="7" spans="1:12" ht="12.75">
      <c r="A7" s="1010"/>
      <c r="B7" s="365"/>
      <c r="C7" s="365" t="s">
        <v>1266</v>
      </c>
      <c r="D7" s="336"/>
      <c r="E7" s="336"/>
      <c r="F7" s="336"/>
      <c r="G7" s="336"/>
      <c r="H7" s="343"/>
      <c r="I7" s="1083">
        <v>453</v>
      </c>
      <c r="J7" s="1015">
        <v>8</v>
      </c>
      <c r="K7" s="1015">
        <v>169</v>
      </c>
      <c r="L7" s="1015">
        <v>276</v>
      </c>
    </row>
    <row r="8" spans="1:12" ht="12.75">
      <c r="A8" s="1010"/>
      <c r="B8" s="344"/>
      <c r="C8" s="344" t="s">
        <v>1267</v>
      </c>
      <c r="D8" s="336"/>
      <c r="E8" s="336"/>
      <c r="F8" s="336"/>
      <c r="G8" s="336"/>
      <c r="H8" s="343"/>
      <c r="I8" s="1083">
        <v>22406</v>
      </c>
      <c r="J8" s="1015">
        <v>2334</v>
      </c>
      <c r="K8" s="1015">
        <v>9260</v>
      </c>
      <c r="L8" s="1015">
        <v>10812</v>
      </c>
    </row>
    <row r="9" spans="1:12" ht="12.75">
      <c r="A9" s="1010"/>
      <c r="B9" s="344"/>
      <c r="C9" s="344" t="s">
        <v>1268</v>
      </c>
      <c r="D9" s="336"/>
      <c r="E9" s="336"/>
      <c r="F9" s="336"/>
      <c r="G9" s="336"/>
      <c r="H9" s="343"/>
      <c r="I9" s="1083">
        <v>466</v>
      </c>
      <c r="J9" s="1015">
        <v>8</v>
      </c>
      <c r="K9" s="1015">
        <v>458</v>
      </c>
      <c r="L9" s="1015">
        <v>0</v>
      </c>
    </row>
    <row r="10" spans="1:12" ht="12.75">
      <c r="A10" s="1010"/>
      <c r="B10" s="344"/>
      <c r="C10" s="344" t="s">
        <v>1269</v>
      </c>
      <c r="D10" s="336"/>
      <c r="E10" s="336"/>
      <c r="F10" s="336"/>
      <c r="G10" s="336"/>
      <c r="H10" s="343"/>
      <c r="I10" s="1083">
        <v>31</v>
      </c>
      <c r="J10" s="1015">
        <v>0</v>
      </c>
      <c r="K10" s="1015">
        <v>28</v>
      </c>
      <c r="L10" s="1015">
        <v>3</v>
      </c>
    </row>
    <row r="11" spans="1:12" ht="12.75">
      <c r="A11" s="1010"/>
      <c r="B11" s="344"/>
      <c r="C11" s="344" t="s">
        <v>1270</v>
      </c>
      <c r="D11" s="336"/>
      <c r="E11" s="336"/>
      <c r="F11" s="336"/>
      <c r="G11" s="336"/>
      <c r="H11" s="343"/>
      <c r="I11" s="1083">
        <v>1966</v>
      </c>
      <c r="J11" s="1015">
        <v>752</v>
      </c>
      <c r="K11" s="1015">
        <v>974</v>
      </c>
      <c r="L11" s="1015">
        <v>240</v>
      </c>
    </row>
    <row r="12" spans="1:12" ht="12.75">
      <c r="A12" s="1010"/>
      <c r="B12" s="344"/>
      <c r="C12" s="344" t="s">
        <v>1271</v>
      </c>
      <c r="D12" s="336"/>
      <c r="E12" s="336"/>
      <c r="F12" s="336"/>
      <c r="G12" s="336"/>
      <c r="H12" s="343"/>
      <c r="I12" s="1083">
        <v>3095</v>
      </c>
      <c r="J12" s="1015">
        <v>1129</v>
      </c>
      <c r="K12" s="1015">
        <v>1124</v>
      </c>
      <c r="L12" s="1015">
        <v>842</v>
      </c>
    </row>
    <row r="13" spans="1:12" ht="12.75">
      <c r="A13" s="1010"/>
      <c r="B13" s="344"/>
      <c r="C13" s="344" t="s">
        <v>1272</v>
      </c>
      <c r="D13" s="336"/>
      <c r="E13" s="336"/>
      <c r="F13" s="336"/>
      <c r="G13" s="336"/>
      <c r="H13" s="343"/>
      <c r="I13" s="1083">
        <v>22784</v>
      </c>
      <c r="J13" s="1015">
        <v>14730</v>
      </c>
      <c r="K13" s="1015">
        <v>5437</v>
      </c>
      <c r="L13" s="1015">
        <v>2617</v>
      </c>
    </row>
    <row r="14" spans="1:12" ht="12.75">
      <c r="A14" s="1010"/>
      <c r="B14" s="344"/>
      <c r="C14" s="344" t="s">
        <v>1273</v>
      </c>
      <c r="D14" s="336"/>
      <c r="E14" s="336"/>
      <c r="F14" s="336"/>
      <c r="G14" s="336"/>
      <c r="H14" s="343"/>
      <c r="I14" s="1096">
        <v>13219</v>
      </c>
      <c r="J14" s="1024">
        <v>6179</v>
      </c>
      <c r="K14" s="1024">
        <v>5310</v>
      </c>
      <c r="L14" s="1024">
        <v>1730</v>
      </c>
    </row>
    <row r="15" spans="1:12" ht="12.75">
      <c r="A15" s="1010"/>
      <c r="B15" s="344"/>
      <c r="C15" s="336"/>
      <c r="D15" s="344" t="s">
        <v>1274</v>
      </c>
      <c r="E15" s="336"/>
      <c r="F15" s="336"/>
      <c r="G15" s="336"/>
      <c r="H15" s="343"/>
      <c r="I15" s="1096">
        <v>10715</v>
      </c>
      <c r="J15" s="1024">
        <v>5689</v>
      </c>
      <c r="K15" s="1024">
        <v>3527</v>
      </c>
      <c r="L15" s="1024">
        <v>1499</v>
      </c>
    </row>
    <row r="16" spans="1:12" ht="12.75">
      <c r="A16" s="1010"/>
      <c r="B16" s="344"/>
      <c r="C16" s="336"/>
      <c r="D16" s="344" t="s">
        <v>1275</v>
      </c>
      <c r="E16" s="336"/>
      <c r="F16" s="336"/>
      <c r="G16" s="336"/>
      <c r="H16" s="343"/>
      <c r="I16" s="1096">
        <v>1786</v>
      </c>
      <c r="J16" s="1024">
        <v>441</v>
      </c>
      <c r="K16" s="1024">
        <v>1239</v>
      </c>
      <c r="L16" s="1024">
        <v>106</v>
      </c>
    </row>
    <row r="17" spans="1:12" ht="12.75">
      <c r="A17" s="1010"/>
      <c r="B17" s="344"/>
      <c r="C17" s="336"/>
      <c r="D17" s="1780" t="s">
        <v>1276</v>
      </c>
      <c r="E17" s="1780"/>
      <c r="F17" s="1780"/>
      <c r="G17" s="1780"/>
      <c r="H17" s="1785"/>
      <c r="I17" s="1096">
        <v>353</v>
      </c>
      <c r="J17" s="1024">
        <v>49</v>
      </c>
      <c r="K17" s="1024">
        <v>205</v>
      </c>
      <c r="L17" s="1024">
        <v>99</v>
      </c>
    </row>
    <row r="18" spans="1:12" ht="12.75">
      <c r="A18" s="1010"/>
      <c r="B18" s="344"/>
      <c r="C18" s="336"/>
      <c r="D18" s="344" t="s">
        <v>1277</v>
      </c>
      <c r="E18" s="336"/>
      <c r="F18" s="336"/>
      <c r="G18" s="336"/>
      <c r="H18" s="343"/>
      <c r="I18" s="1096">
        <v>365</v>
      </c>
      <c r="J18" s="1024">
        <v>0</v>
      </c>
      <c r="K18" s="1024">
        <v>339</v>
      </c>
      <c r="L18" s="1024">
        <v>26</v>
      </c>
    </row>
    <row r="19" spans="1:12" ht="12.75">
      <c r="A19" s="1010"/>
      <c r="B19" s="344"/>
      <c r="C19" s="344" t="s">
        <v>1278</v>
      </c>
      <c r="D19" s="336"/>
      <c r="E19" s="336"/>
      <c r="F19" s="336"/>
      <c r="G19" s="336"/>
      <c r="H19" s="343"/>
      <c r="I19" s="1096">
        <v>364902</v>
      </c>
      <c r="J19" s="1024">
        <v>168466</v>
      </c>
      <c r="K19" s="1024">
        <v>168376</v>
      </c>
      <c r="L19" s="1024">
        <v>28060</v>
      </c>
    </row>
    <row r="20" spans="1:12" ht="12.75">
      <c r="A20" s="1010"/>
      <c r="B20" s="344"/>
      <c r="C20" s="336"/>
      <c r="D20" s="336" t="s">
        <v>1206</v>
      </c>
      <c r="E20" s="336"/>
      <c r="F20" s="336"/>
      <c r="G20" s="336"/>
      <c r="H20" s="343"/>
      <c r="I20" s="1083">
        <v>549</v>
      </c>
      <c r="J20" s="1015">
        <v>500</v>
      </c>
      <c r="K20" s="1015">
        <v>49</v>
      </c>
      <c r="L20" s="1015">
        <v>0</v>
      </c>
    </row>
    <row r="21" spans="1:12" ht="12.75">
      <c r="A21" s="1010"/>
      <c r="B21" s="344"/>
      <c r="C21" s="336"/>
      <c r="D21" s="336" t="s">
        <v>1208</v>
      </c>
      <c r="E21" s="336"/>
      <c r="F21" s="336"/>
      <c r="G21" s="336"/>
      <c r="H21" s="343"/>
      <c r="I21" s="1083">
        <v>98963</v>
      </c>
      <c r="J21" s="1015">
        <v>18449</v>
      </c>
      <c r="K21" s="1015">
        <v>72993</v>
      </c>
      <c r="L21" s="1015">
        <v>7521</v>
      </c>
    </row>
    <row r="22" spans="1:12" ht="12.75">
      <c r="A22" s="1010"/>
      <c r="B22" s="344"/>
      <c r="C22" s="336"/>
      <c r="D22" s="336" t="s">
        <v>1209</v>
      </c>
      <c r="E22" s="336"/>
      <c r="F22" s="336"/>
      <c r="G22" s="336"/>
      <c r="H22" s="343"/>
      <c r="I22" s="1083">
        <v>193078</v>
      </c>
      <c r="J22" s="1015">
        <v>95995</v>
      </c>
      <c r="K22" s="1015">
        <v>78788</v>
      </c>
      <c r="L22" s="1015">
        <v>18295</v>
      </c>
    </row>
    <row r="23" spans="1:12" ht="12.75">
      <c r="A23" s="1010"/>
      <c r="B23" s="344"/>
      <c r="C23" s="336"/>
      <c r="D23" s="336" t="s">
        <v>1210</v>
      </c>
      <c r="E23" s="336"/>
      <c r="F23" s="336"/>
      <c r="G23" s="336"/>
      <c r="H23" s="343"/>
      <c r="I23" s="1083">
        <v>14517</v>
      </c>
      <c r="J23" s="1015">
        <v>12844</v>
      </c>
      <c r="K23" s="1015">
        <v>1419</v>
      </c>
      <c r="L23" s="1015">
        <v>254</v>
      </c>
    </row>
    <row r="24" spans="1:12" ht="12.75">
      <c r="A24" s="1010"/>
      <c r="B24" s="344"/>
      <c r="C24" s="336"/>
      <c r="D24" s="336" t="s">
        <v>1211</v>
      </c>
      <c r="E24" s="336"/>
      <c r="F24" s="336"/>
      <c r="G24" s="336"/>
      <c r="H24" s="343"/>
      <c r="I24" s="1083">
        <v>35448</v>
      </c>
      <c r="J24" s="1015">
        <v>32402</v>
      </c>
      <c r="K24" s="1015">
        <v>2849</v>
      </c>
      <c r="L24" s="1015">
        <v>197</v>
      </c>
    </row>
    <row r="25" spans="1:12" ht="12.75">
      <c r="A25" s="1010"/>
      <c r="B25" s="344"/>
      <c r="C25" s="336"/>
      <c r="D25" s="336" t="s">
        <v>1212</v>
      </c>
      <c r="E25" s="336"/>
      <c r="F25" s="336"/>
      <c r="G25" s="336"/>
      <c r="H25" s="343"/>
      <c r="I25" s="1083">
        <v>14325</v>
      </c>
      <c r="J25" s="1015">
        <v>4530</v>
      </c>
      <c r="K25" s="1015">
        <v>9053</v>
      </c>
      <c r="L25" s="1015">
        <v>742</v>
      </c>
    </row>
    <row r="26" spans="1:12" ht="12.75">
      <c r="A26" s="1010"/>
      <c r="B26" s="344"/>
      <c r="C26" s="336"/>
      <c r="D26" s="336" t="s">
        <v>1213</v>
      </c>
      <c r="E26" s="336"/>
      <c r="F26" s="336"/>
      <c r="G26" s="336"/>
      <c r="H26" s="343"/>
      <c r="I26" s="1109">
        <v>8022</v>
      </c>
      <c r="J26" s="1089">
        <v>3746</v>
      </c>
      <c r="K26" s="1089">
        <v>3225</v>
      </c>
      <c r="L26" s="1089">
        <v>1051</v>
      </c>
    </row>
    <row r="27" spans="1:12" ht="12.75">
      <c r="A27" s="1010"/>
      <c r="B27" s="344"/>
      <c r="C27" s="344" t="s">
        <v>1279</v>
      </c>
      <c r="D27" s="336"/>
      <c r="E27" s="336"/>
      <c r="F27" s="336"/>
      <c r="G27" s="336"/>
      <c r="H27" s="343"/>
      <c r="I27" s="1109">
        <v>339</v>
      </c>
      <c r="J27" s="1089">
        <v>307</v>
      </c>
      <c r="K27" s="1089">
        <v>32</v>
      </c>
      <c r="L27" s="1089">
        <v>0</v>
      </c>
    </row>
    <row r="28" spans="1:12" ht="12.75">
      <c r="A28" s="1010"/>
      <c r="B28" s="344"/>
      <c r="C28" s="346" t="s">
        <v>1280</v>
      </c>
      <c r="D28" s="336"/>
      <c r="E28" s="336"/>
      <c r="F28" s="336"/>
      <c r="G28" s="336"/>
      <c r="H28" s="343"/>
      <c r="I28" s="1087">
        <v>429661</v>
      </c>
      <c r="J28" s="1013">
        <v>193913</v>
      </c>
      <c r="K28" s="1013">
        <v>191168</v>
      </c>
      <c r="L28" s="1013">
        <v>44580</v>
      </c>
    </row>
    <row r="29" spans="1:12" ht="12.75">
      <c r="A29" s="1010"/>
      <c r="B29" s="403"/>
      <c r="C29" s="403"/>
      <c r="D29" s="404"/>
      <c r="E29" s="404"/>
      <c r="F29" s="404"/>
      <c r="G29" s="404"/>
      <c r="H29" s="405"/>
      <c r="I29" s="1011"/>
      <c r="J29" s="1014"/>
      <c r="K29" s="1014"/>
      <c r="L29" s="1014"/>
    </row>
    <row r="30" spans="1:12" ht="12.75">
      <c r="A30" s="1010"/>
      <c r="B30" s="346" t="s">
        <v>1281</v>
      </c>
      <c r="C30" s="344"/>
      <c r="D30" s="336"/>
      <c r="E30" s="336"/>
      <c r="F30" s="336"/>
      <c r="G30" s="336"/>
      <c r="H30" s="343"/>
      <c r="I30" s="1011"/>
      <c r="J30" s="1014"/>
      <c r="K30" s="1014"/>
      <c r="L30" s="1014"/>
    </row>
    <row r="31" spans="1:12" ht="12.75">
      <c r="A31" s="1010"/>
      <c r="B31" s="344"/>
      <c r="C31" s="344" t="s">
        <v>1282</v>
      </c>
      <c r="D31" s="336"/>
      <c r="E31" s="336"/>
      <c r="F31" s="336"/>
      <c r="G31" s="336"/>
      <c r="H31" s="343"/>
      <c r="I31" s="1083">
        <v>6538</v>
      </c>
      <c r="J31" s="1015">
        <v>2269</v>
      </c>
      <c r="K31" s="1015">
        <v>2798</v>
      </c>
      <c r="L31" s="1015">
        <v>1471</v>
      </c>
    </row>
    <row r="32" spans="1:12" ht="12.75">
      <c r="A32" s="1010"/>
      <c r="B32" s="344"/>
      <c r="C32" s="344" t="s">
        <v>1283</v>
      </c>
      <c r="D32" s="336"/>
      <c r="E32" s="336"/>
      <c r="F32" s="336"/>
      <c r="G32" s="336"/>
      <c r="H32" s="343"/>
      <c r="I32" s="1083">
        <v>11578</v>
      </c>
      <c r="J32" s="1015">
        <v>9778</v>
      </c>
      <c r="K32" s="1015">
        <v>1180</v>
      </c>
      <c r="L32" s="1015">
        <v>620</v>
      </c>
    </row>
    <row r="33" spans="1:12" ht="12.75">
      <c r="A33" s="1010"/>
      <c r="B33" s="344"/>
      <c r="C33" s="344" t="s">
        <v>1284</v>
      </c>
      <c r="D33" s="336"/>
      <c r="E33" s="336"/>
      <c r="F33" s="336"/>
      <c r="G33" s="336"/>
      <c r="H33" s="343"/>
      <c r="I33" s="1083">
        <v>10384</v>
      </c>
      <c r="J33" s="1015">
        <v>8516</v>
      </c>
      <c r="K33" s="1015">
        <v>1337</v>
      </c>
      <c r="L33" s="1015">
        <v>531</v>
      </c>
    </row>
    <row r="34" spans="1:12" ht="12.75">
      <c r="A34" s="1010"/>
      <c r="B34" s="344"/>
      <c r="C34" s="344" t="s">
        <v>1287</v>
      </c>
      <c r="D34" s="336"/>
      <c r="E34" s="336"/>
      <c r="F34" s="336"/>
      <c r="G34" s="336"/>
      <c r="H34" s="343"/>
      <c r="I34" s="1083">
        <v>75037</v>
      </c>
      <c r="J34" s="1015">
        <v>29261</v>
      </c>
      <c r="K34" s="1015">
        <v>27888</v>
      </c>
      <c r="L34" s="1015">
        <v>17888</v>
      </c>
    </row>
    <row r="35" spans="1:12" ht="12.75">
      <c r="A35" s="1010"/>
      <c r="B35" s="344"/>
      <c r="C35" s="344" t="s">
        <v>1288</v>
      </c>
      <c r="D35" s="336"/>
      <c r="E35" s="336"/>
      <c r="F35" s="336"/>
      <c r="G35" s="336"/>
      <c r="H35" s="343"/>
      <c r="I35" s="1083">
        <v>7252</v>
      </c>
      <c r="J35" s="1015">
        <v>3878</v>
      </c>
      <c r="K35" s="1015">
        <v>2241</v>
      </c>
      <c r="L35" s="1015">
        <v>1133</v>
      </c>
    </row>
    <row r="36" spans="1:12" ht="12.75">
      <c r="A36" s="1010"/>
      <c r="B36" s="344"/>
      <c r="C36" s="344" t="s">
        <v>1289</v>
      </c>
      <c r="D36" s="336"/>
      <c r="E36" s="336"/>
      <c r="F36" s="336"/>
      <c r="G36" s="336"/>
      <c r="H36" s="343"/>
      <c r="I36" s="1083">
        <v>1762</v>
      </c>
      <c r="J36" s="1015">
        <v>1406</v>
      </c>
      <c r="K36" s="1015">
        <v>338</v>
      </c>
      <c r="L36" s="1015">
        <v>18</v>
      </c>
    </row>
    <row r="37" spans="1:12" ht="12.75">
      <c r="A37" s="1010"/>
      <c r="B37" s="344"/>
      <c r="C37" s="344" t="s">
        <v>1290</v>
      </c>
      <c r="D37" s="336"/>
      <c r="E37" s="336"/>
      <c r="F37" s="336"/>
      <c r="G37" s="336"/>
      <c r="H37" s="343"/>
      <c r="I37" s="1083">
        <v>3251</v>
      </c>
      <c r="J37" s="1015">
        <v>1312</v>
      </c>
      <c r="K37" s="1015">
        <v>1686</v>
      </c>
      <c r="L37" s="1015">
        <v>253</v>
      </c>
    </row>
    <row r="38" spans="1:12" ht="12.75">
      <c r="A38" s="1010"/>
      <c r="B38" s="344"/>
      <c r="C38" s="344" t="s">
        <v>1291</v>
      </c>
      <c r="D38" s="336"/>
      <c r="E38" s="336"/>
      <c r="F38" s="336"/>
      <c r="G38" s="336"/>
      <c r="H38" s="343"/>
      <c r="I38" s="1083">
        <v>31633</v>
      </c>
      <c r="J38" s="1015">
        <v>2513</v>
      </c>
      <c r="K38" s="1015">
        <v>26687</v>
      </c>
      <c r="L38" s="1015">
        <v>2433</v>
      </c>
    </row>
    <row r="39" spans="1:12" ht="12.75">
      <c r="A39" s="1010"/>
      <c r="B39" s="344"/>
      <c r="C39" s="344" t="s">
        <v>1292</v>
      </c>
      <c r="D39" s="336"/>
      <c r="E39" s="336"/>
      <c r="F39" s="336"/>
      <c r="G39" s="336"/>
      <c r="H39" s="343"/>
      <c r="I39" s="1083">
        <v>791</v>
      </c>
      <c r="J39" s="1015">
        <v>0</v>
      </c>
      <c r="K39" s="1015">
        <v>753</v>
      </c>
      <c r="L39" s="1015">
        <v>38</v>
      </c>
    </row>
    <row r="40" spans="1:12" ht="12.75">
      <c r="A40" s="1010"/>
      <c r="B40" s="344"/>
      <c r="C40" s="344" t="s">
        <v>1293</v>
      </c>
      <c r="D40" s="336"/>
      <c r="E40" s="336"/>
      <c r="F40" s="336"/>
      <c r="G40" s="336"/>
      <c r="H40" s="343"/>
      <c r="I40" s="1083">
        <v>1939</v>
      </c>
      <c r="J40" s="1015">
        <v>0</v>
      </c>
      <c r="K40" s="1015">
        <v>518</v>
      </c>
      <c r="L40" s="1015">
        <v>1421</v>
      </c>
    </row>
    <row r="41" spans="1:12" ht="12.75">
      <c r="A41" s="1010"/>
      <c r="B41" s="344"/>
      <c r="C41" s="344" t="s">
        <v>1294</v>
      </c>
      <c r="D41" s="336"/>
      <c r="E41" s="336"/>
      <c r="F41" s="336"/>
      <c r="G41" s="336"/>
      <c r="H41" s="343"/>
      <c r="I41" s="1083">
        <v>1114</v>
      </c>
      <c r="J41" s="1015">
        <v>132</v>
      </c>
      <c r="K41" s="1015">
        <v>229</v>
      </c>
      <c r="L41" s="1015">
        <v>753</v>
      </c>
    </row>
    <row r="42" spans="1:12" ht="12.75">
      <c r="A42" s="1010"/>
      <c r="B42" s="344"/>
      <c r="C42" s="368" t="s">
        <v>1295</v>
      </c>
      <c r="D42" s="336"/>
      <c r="E42" s="336"/>
      <c r="F42" s="336"/>
      <c r="G42" s="336"/>
      <c r="H42" s="343"/>
      <c r="I42" s="1087">
        <v>151279</v>
      </c>
      <c r="J42" s="1013">
        <v>59065</v>
      </c>
      <c r="K42" s="1013">
        <v>65655</v>
      </c>
      <c r="L42" s="1013">
        <v>26559</v>
      </c>
    </row>
    <row r="43" spans="1:12" ht="12.75">
      <c r="A43" s="1010"/>
      <c r="B43" s="344"/>
      <c r="C43" s="344"/>
      <c r="D43" s="336"/>
      <c r="E43" s="336"/>
      <c r="F43" s="336"/>
      <c r="G43" s="336"/>
      <c r="H43" s="343"/>
      <c r="I43" s="1011"/>
      <c r="J43" s="1014"/>
      <c r="K43" s="1014"/>
      <c r="L43" s="1014"/>
    </row>
    <row r="44" spans="1:12" ht="12.75">
      <c r="A44" s="1030"/>
      <c r="B44" s="1090" t="s">
        <v>1296</v>
      </c>
      <c r="C44" s="366"/>
      <c r="D44" s="350"/>
      <c r="E44" s="350"/>
      <c r="F44" s="350"/>
      <c r="G44" s="350"/>
      <c r="H44" s="351"/>
      <c r="I44" s="1032">
        <v>278382</v>
      </c>
      <c r="J44" s="1032">
        <v>134848</v>
      </c>
      <c r="K44" s="1032">
        <v>125513</v>
      </c>
      <c r="L44" s="1032">
        <v>18021</v>
      </c>
    </row>
    <row r="45" ht="16.5" customHeight="1">
      <c r="I45" s="1119" t="s">
        <v>663</v>
      </c>
    </row>
    <row r="46" spans="1:9" ht="12.75">
      <c r="A46" s="1079"/>
      <c r="B46" s="1039"/>
      <c r="C46" s="1039"/>
      <c r="D46" s="1039"/>
      <c r="E46" s="1039"/>
      <c r="F46" s="1039"/>
      <c r="G46" s="1039"/>
      <c r="H46" s="1081"/>
      <c r="I46" s="1764" t="s">
        <v>610</v>
      </c>
    </row>
    <row r="47" spans="1:9" ht="13.5" customHeight="1">
      <c r="A47" s="1010"/>
      <c r="H47" s="1011"/>
      <c r="I47" s="1765"/>
    </row>
    <row r="48" spans="1:9" ht="12.75">
      <c r="A48" s="1010"/>
      <c r="B48" s="346" t="s">
        <v>1297</v>
      </c>
      <c r="C48" s="344"/>
      <c r="D48" s="336"/>
      <c r="E48" s="336"/>
      <c r="F48" s="404"/>
      <c r="G48" s="404"/>
      <c r="H48" s="405"/>
      <c r="I48" s="1081"/>
    </row>
    <row r="49" spans="1:9" ht="12.75">
      <c r="A49" s="1010"/>
      <c r="B49" s="344"/>
      <c r="C49" s="344" t="s">
        <v>1298</v>
      </c>
      <c r="D49" s="336"/>
      <c r="E49" s="336"/>
      <c r="F49" s="404"/>
      <c r="G49" s="404"/>
      <c r="H49" s="405"/>
      <c r="I49" s="1083">
        <v>141153</v>
      </c>
    </row>
    <row r="50" spans="1:9" ht="12.75">
      <c r="A50" s="1010"/>
      <c r="B50" s="344"/>
      <c r="C50" s="344" t="s">
        <v>1299</v>
      </c>
      <c r="D50" s="336"/>
      <c r="E50" s="336"/>
      <c r="F50" s="404"/>
      <c r="G50" s="404"/>
      <c r="H50" s="405"/>
      <c r="I50" s="1083">
        <v>100173</v>
      </c>
    </row>
    <row r="51" spans="1:9" ht="12.75">
      <c r="A51" s="1010"/>
      <c r="B51" s="344"/>
      <c r="C51" s="344" t="s">
        <v>1300</v>
      </c>
      <c r="D51" s="336"/>
      <c r="E51" s="336"/>
      <c r="F51" s="404"/>
      <c r="G51" s="404"/>
      <c r="H51" s="405"/>
      <c r="I51" s="1096">
        <v>40980</v>
      </c>
    </row>
    <row r="52" spans="1:9" ht="12.75">
      <c r="A52" s="1010"/>
      <c r="B52" s="403"/>
      <c r="C52" s="403"/>
      <c r="D52" s="404"/>
      <c r="E52" s="404"/>
      <c r="F52" s="404"/>
      <c r="G52" s="404"/>
      <c r="H52" s="405"/>
      <c r="I52" s="1099"/>
    </row>
    <row r="53" spans="1:9" ht="13.5" customHeight="1">
      <c r="A53" s="1010"/>
      <c r="B53" s="346" t="s">
        <v>1301</v>
      </c>
      <c r="C53" s="344"/>
      <c r="D53" s="336"/>
      <c r="E53" s="336"/>
      <c r="F53" s="336"/>
      <c r="G53" s="336"/>
      <c r="H53" s="405"/>
      <c r="I53" s="1099"/>
    </row>
    <row r="54" spans="1:9" ht="13.5" customHeight="1">
      <c r="A54" s="1010"/>
      <c r="B54" s="344"/>
      <c r="C54" s="344" t="s">
        <v>1302</v>
      </c>
      <c r="D54" s="336"/>
      <c r="E54" s="336"/>
      <c r="F54" s="336"/>
      <c r="G54" s="336"/>
      <c r="H54" s="405"/>
      <c r="I54" s="1096">
        <v>21358</v>
      </c>
    </row>
    <row r="55" spans="1:9" ht="12.75">
      <c r="A55" s="1010"/>
      <c r="B55" s="344"/>
      <c r="C55" s="344" t="s">
        <v>1303</v>
      </c>
      <c r="D55" s="336"/>
      <c r="E55" s="336"/>
      <c r="F55" s="336"/>
      <c r="G55" s="336"/>
      <c r="H55" s="405"/>
      <c r="I55" s="1096">
        <v>53</v>
      </c>
    </row>
    <row r="56" spans="1:9" ht="12.75">
      <c r="A56" s="1010"/>
      <c r="B56" s="344"/>
      <c r="C56" s="344" t="s">
        <v>1304</v>
      </c>
      <c r="D56" s="336"/>
      <c r="E56" s="336"/>
      <c r="F56" s="336"/>
      <c r="G56" s="336"/>
      <c r="H56" s="405"/>
      <c r="I56" s="1112">
        <v>0</v>
      </c>
    </row>
    <row r="57" spans="1:9" ht="12.75">
      <c r="A57" s="1010"/>
      <c r="B57" s="344"/>
      <c r="C57" s="344" t="s">
        <v>1305</v>
      </c>
      <c r="D57" s="336"/>
      <c r="E57" s="336"/>
      <c r="F57" s="336"/>
      <c r="G57" s="336"/>
      <c r="H57" s="405"/>
      <c r="I57" s="1096">
        <v>21411</v>
      </c>
    </row>
    <row r="58" spans="1:9" ht="12.75">
      <c r="A58" s="1010"/>
      <c r="B58" s="403"/>
      <c r="C58" s="403"/>
      <c r="D58" s="404"/>
      <c r="E58" s="404"/>
      <c r="F58" s="404"/>
      <c r="G58" s="404"/>
      <c r="H58" s="405"/>
      <c r="I58" s="1011"/>
    </row>
    <row r="59" spans="1:9" ht="12.75">
      <c r="A59" s="1010"/>
      <c r="B59" s="346" t="s">
        <v>1306</v>
      </c>
      <c r="C59" s="344"/>
      <c r="D59" s="336"/>
      <c r="E59" s="336"/>
      <c r="F59" s="336"/>
      <c r="G59" s="336"/>
      <c r="H59" s="343"/>
      <c r="I59" s="1087">
        <v>5447</v>
      </c>
    </row>
    <row r="60" spans="1:9" ht="12.75">
      <c r="A60" s="1010"/>
      <c r="B60" s="344"/>
      <c r="C60" s="344" t="s">
        <v>1307</v>
      </c>
      <c r="D60" s="336"/>
      <c r="E60" s="336"/>
      <c r="F60" s="336"/>
      <c r="G60" s="336"/>
      <c r="H60" s="343"/>
      <c r="I60" s="1083">
        <v>5447</v>
      </c>
    </row>
    <row r="61" spans="1:9" ht="12.75">
      <c r="A61" s="1010"/>
      <c r="B61" s="344"/>
      <c r="C61" s="344" t="s">
        <v>1315</v>
      </c>
      <c r="D61" s="336"/>
      <c r="E61" s="336"/>
      <c r="F61" s="336"/>
      <c r="G61" s="336"/>
      <c r="H61" s="343"/>
      <c r="I61" s="1083">
        <v>0</v>
      </c>
    </row>
    <row r="62" spans="1:9" ht="12.75">
      <c r="A62" s="1010"/>
      <c r="B62" s="1120"/>
      <c r="C62" s="403"/>
      <c r="D62" s="404"/>
      <c r="E62" s="404"/>
      <c r="F62" s="404"/>
      <c r="G62" s="404"/>
      <c r="H62" s="405"/>
      <c r="I62" s="1011"/>
    </row>
    <row r="63" spans="1:9" ht="12.75">
      <c r="A63" s="1010"/>
      <c r="B63" s="346" t="s">
        <v>1316</v>
      </c>
      <c r="C63" s="344"/>
      <c r="D63" s="336"/>
      <c r="E63" s="336"/>
      <c r="F63" s="336"/>
      <c r="G63" s="336"/>
      <c r="H63" s="405"/>
      <c r="I63" s="1087">
        <v>352</v>
      </c>
    </row>
    <row r="64" spans="1:9" ht="12.75">
      <c r="A64" s="1010"/>
      <c r="B64" s="346"/>
      <c r="C64" s="344"/>
      <c r="D64" s="336"/>
      <c r="E64" s="336"/>
      <c r="F64" s="336"/>
      <c r="G64" s="336"/>
      <c r="H64" s="405"/>
      <c r="I64" s="1011"/>
    </row>
    <row r="65" spans="1:9" ht="12.75">
      <c r="A65" s="1010"/>
      <c r="B65" s="346" t="s">
        <v>1317</v>
      </c>
      <c r="C65" s="344"/>
      <c r="D65" s="336"/>
      <c r="E65" s="336"/>
      <c r="F65" s="336"/>
      <c r="G65" s="336"/>
      <c r="H65" s="405"/>
      <c r="I65" s="1087">
        <v>124559</v>
      </c>
    </row>
    <row r="66" spans="1:9" ht="12.75">
      <c r="A66" s="1010"/>
      <c r="B66" s="344"/>
      <c r="C66" s="344" t="s">
        <v>1318</v>
      </c>
      <c r="D66" s="336"/>
      <c r="E66" s="336"/>
      <c r="F66" s="336"/>
      <c r="G66" s="336"/>
      <c r="H66" s="405"/>
      <c r="I66" s="1083">
        <v>22045</v>
      </c>
    </row>
    <row r="67" spans="1:9" ht="12.75">
      <c r="A67" s="1010"/>
      <c r="B67" s="344"/>
      <c r="C67" s="344" t="s">
        <v>1319</v>
      </c>
      <c r="D67" s="336"/>
      <c r="E67" s="336"/>
      <c r="F67" s="336"/>
      <c r="G67" s="336"/>
      <c r="H67" s="405"/>
      <c r="I67" s="1083">
        <v>9462</v>
      </c>
    </row>
    <row r="68" spans="1:9" ht="12.75">
      <c r="A68" s="1010"/>
      <c r="B68" s="344"/>
      <c r="C68" s="344" t="s">
        <v>1320</v>
      </c>
      <c r="D68" s="336"/>
      <c r="E68" s="336"/>
      <c r="F68" s="336"/>
      <c r="G68" s="336"/>
      <c r="H68" s="405"/>
      <c r="I68" s="1083">
        <v>29966</v>
      </c>
    </row>
    <row r="69" spans="1:9" ht="12.75">
      <c r="A69" s="1010"/>
      <c r="B69" s="344"/>
      <c r="C69" s="344" t="s">
        <v>501</v>
      </c>
      <c r="D69" s="336"/>
      <c r="E69" s="336"/>
      <c r="F69" s="336"/>
      <c r="G69" s="336"/>
      <c r="H69" s="405"/>
      <c r="I69" s="1083">
        <v>33609</v>
      </c>
    </row>
    <row r="70" spans="1:9" ht="12.75">
      <c r="A70" s="1010"/>
      <c r="B70" s="344"/>
      <c r="C70" s="344" t="s">
        <v>502</v>
      </c>
      <c r="D70" s="336"/>
      <c r="E70" s="336"/>
      <c r="F70" s="336"/>
      <c r="G70" s="336"/>
      <c r="H70" s="405"/>
      <c r="I70" s="1083">
        <v>-127</v>
      </c>
    </row>
    <row r="71" spans="1:9" ht="12.75">
      <c r="A71" s="1010"/>
      <c r="B71" s="344"/>
      <c r="C71" s="344" t="s">
        <v>503</v>
      </c>
      <c r="D71" s="336"/>
      <c r="E71" s="336"/>
      <c r="F71" s="336"/>
      <c r="G71" s="336"/>
      <c r="H71" s="405"/>
      <c r="I71" s="1083">
        <v>2291</v>
      </c>
    </row>
    <row r="72" spans="1:9" ht="12.75">
      <c r="A72" s="1010"/>
      <c r="B72" s="344"/>
      <c r="C72" s="344" t="s">
        <v>504</v>
      </c>
      <c r="D72" s="336"/>
      <c r="E72" s="336"/>
      <c r="F72" s="336"/>
      <c r="G72" s="336"/>
      <c r="H72" s="405"/>
      <c r="I72" s="1109">
        <v>15355</v>
      </c>
    </row>
    <row r="73" spans="1:9" ht="12.75">
      <c r="A73" s="1010"/>
      <c r="B73" s="344"/>
      <c r="C73" s="344" t="s">
        <v>505</v>
      </c>
      <c r="D73" s="336"/>
      <c r="E73" s="336"/>
      <c r="F73" s="336"/>
      <c r="G73" s="336"/>
      <c r="H73" s="405"/>
      <c r="I73" s="1083">
        <v>11958</v>
      </c>
    </row>
    <row r="74" spans="1:9" ht="12.75">
      <c r="A74" s="1010"/>
      <c r="B74" s="403"/>
      <c r="C74" s="403"/>
      <c r="D74" s="404"/>
      <c r="E74" s="404"/>
      <c r="F74" s="404"/>
      <c r="G74" s="404"/>
      <c r="H74" s="405"/>
      <c r="I74" s="1011"/>
    </row>
    <row r="75" spans="1:9" ht="12.75">
      <c r="A75" s="1010"/>
      <c r="B75" s="346" t="s">
        <v>506</v>
      </c>
      <c r="C75" s="344"/>
      <c r="D75" s="336"/>
      <c r="E75" s="336"/>
      <c r="F75" s="336"/>
      <c r="G75" s="336"/>
      <c r="H75" s="343"/>
      <c r="I75" s="1087">
        <v>287011</v>
      </c>
    </row>
    <row r="76" spans="1:9" ht="12.75">
      <c r="A76" s="1010"/>
      <c r="B76" s="344"/>
      <c r="C76" s="344" t="s">
        <v>507</v>
      </c>
      <c r="D76" s="336"/>
      <c r="E76" s="336"/>
      <c r="F76" s="336"/>
      <c r="G76" s="336"/>
      <c r="H76" s="343"/>
      <c r="I76" s="1083">
        <v>107920</v>
      </c>
    </row>
    <row r="77" spans="1:9" ht="12.75">
      <c r="A77" s="1010"/>
      <c r="B77" s="344"/>
      <c r="C77" s="344" t="s">
        <v>508</v>
      </c>
      <c r="D77" s="336"/>
      <c r="E77" s="336"/>
      <c r="F77" s="336"/>
      <c r="G77" s="336"/>
      <c r="H77" s="343"/>
      <c r="I77" s="1083">
        <v>51426</v>
      </c>
    </row>
    <row r="78" spans="1:9" ht="12.75">
      <c r="A78" s="1010"/>
      <c r="B78" s="344"/>
      <c r="C78" s="1777" t="s">
        <v>509</v>
      </c>
      <c r="D78" s="1783"/>
      <c r="E78" s="1783"/>
      <c r="F78" s="1783"/>
      <c r="G78" s="1783"/>
      <c r="H78" s="1784"/>
      <c r="I78" s="1083">
        <v>7164</v>
      </c>
    </row>
    <row r="79" spans="1:9" ht="12.75">
      <c r="A79" s="1010"/>
      <c r="B79" s="344"/>
      <c r="C79" s="344" t="s">
        <v>510</v>
      </c>
      <c r="D79" s="336"/>
      <c r="E79" s="336"/>
      <c r="F79" s="336"/>
      <c r="G79" s="336"/>
      <c r="H79" s="343"/>
      <c r="I79" s="1083">
        <v>51477</v>
      </c>
    </row>
    <row r="80" spans="1:9" ht="12.75">
      <c r="A80" s="1010"/>
      <c r="B80" s="344"/>
      <c r="C80" s="344" t="s">
        <v>511</v>
      </c>
      <c r="D80" s="336"/>
      <c r="E80" s="336"/>
      <c r="F80" s="336"/>
      <c r="G80" s="336"/>
      <c r="H80" s="343"/>
      <c r="I80" s="1083">
        <v>69024</v>
      </c>
    </row>
    <row r="81" spans="1:9" ht="12.75">
      <c r="A81" s="1010"/>
      <c r="B81" s="1120"/>
      <c r="C81" s="403"/>
      <c r="D81" s="404"/>
      <c r="E81" s="404"/>
      <c r="F81" s="404"/>
      <c r="G81" s="404"/>
      <c r="H81" s="405"/>
      <c r="I81" s="1011"/>
    </row>
    <row r="82" spans="1:9" ht="12.75">
      <c r="A82" s="1010"/>
      <c r="B82" s="346" t="s">
        <v>512</v>
      </c>
      <c r="C82" s="344"/>
      <c r="D82" s="336"/>
      <c r="E82" s="336"/>
      <c r="F82" s="336"/>
      <c r="G82" s="336"/>
      <c r="H82" s="343"/>
      <c r="I82" s="1011"/>
    </row>
    <row r="83" spans="1:9" ht="12.75">
      <c r="A83" s="1010"/>
      <c r="B83" s="346" t="s">
        <v>513</v>
      </c>
      <c r="C83" s="344"/>
      <c r="D83" s="336"/>
      <c r="E83" s="336"/>
      <c r="F83" s="336"/>
      <c r="G83" s="336"/>
      <c r="H83" s="343"/>
      <c r="I83" s="1087">
        <v>102160</v>
      </c>
    </row>
    <row r="84" spans="1:9" ht="12.75">
      <c r="A84" s="1010"/>
      <c r="B84" s="346"/>
      <c r="C84" s="344"/>
      <c r="D84" s="336"/>
      <c r="E84" s="336"/>
      <c r="F84" s="336"/>
      <c r="G84" s="336"/>
      <c r="H84" s="343"/>
      <c r="I84" s="1011"/>
    </row>
    <row r="85" spans="1:9" ht="12.75">
      <c r="A85" s="1010"/>
      <c r="B85" s="346" t="s">
        <v>567</v>
      </c>
      <c r="C85" s="344"/>
      <c r="D85" s="336"/>
      <c r="E85" s="336"/>
      <c r="F85" s="336"/>
      <c r="G85" s="336"/>
      <c r="H85" s="343"/>
      <c r="I85" s="1087">
        <v>-5938</v>
      </c>
    </row>
    <row r="86" spans="1:9" ht="12.75">
      <c r="A86" s="1010"/>
      <c r="B86" s="346"/>
      <c r="C86" s="344"/>
      <c r="D86" s="336"/>
      <c r="E86" s="336"/>
      <c r="F86" s="336"/>
      <c r="G86" s="336"/>
      <c r="H86" s="343"/>
      <c r="I86" s="1011"/>
    </row>
    <row r="87" spans="1:9" ht="12.75">
      <c r="A87" s="1010"/>
      <c r="B87" s="346" t="s">
        <v>515</v>
      </c>
      <c r="C87" s="344"/>
      <c r="D87" s="336"/>
      <c r="E87" s="336"/>
      <c r="F87" s="336"/>
      <c r="G87" s="336"/>
      <c r="H87" s="343"/>
      <c r="I87" s="1087">
        <v>455</v>
      </c>
    </row>
    <row r="88" spans="1:9" ht="12.75">
      <c r="A88" s="1010"/>
      <c r="B88" s="346"/>
      <c r="C88" s="344"/>
      <c r="D88" s="336"/>
      <c r="E88" s="336"/>
      <c r="F88" s="336"/>
      <c r="G88" s="336"/>
      <c r="H88" s="343"/>
      <c r="I88" s="1011"/>
    </row>
    <row r="89" spans="1:9" ht="12.75">
      <c r="A89" s="1010"/>
      <c r="B89" s="346" t="s">
        <v>516</v>
      </c>
      <c r="C89" s="344"/>
      <c r="D89" s="336"/>
      <c r="E89" s="336"/>
      <c r="F89" s="336"/>
      <c r="G89" s="336"/>
      <c r="H89" s="343"/>
      <c r="I89" s="1087">
        <v>12531</v>
      </c>
    </row>
    <row r="90" spans="1:9" ht="12.75">
      <c r="A90" s="1010"/>
      <c r="B90" s="403"/>
      <c r="C90" s="403"/>
      <c r="D90" s="404"/>
      <c r="E90" s="404"/>
      <c r="F90" s="404"/>
      <c r="G90" s="404"/>
      <c r="H90" s="405"/>
      <c r="I90" s="1011"/>
    </row>
    <row r="91" spans="1:9" ht="12.75">
      <c r="A91" s="1010"/>
      <c r="B91" s="346" t="s">
        <v>517</v>
      </c>
      <c r="C91" s="344"/>
      <c r="D91" s="336"/>
      <c r="E91" s="336"/>
      <c r="F91" s="336"/>
      <c r="G91" s="336"/>
      <c r="H91" s="405"/>
      <c r="I91" s="1087">
        <v>0</v>
      </c>
    </row>
    <row r="92" spans="1:9" ht="12.75">
      <c r="A92" s="1010"/>
      <c r="B92" s="344"/>
      <c r="C92" s="344"/>
      <c r="D92" s="336"/>
      <c r="E92" s="336"/>
      <c r="F92" s="336"/>
      <c r="G92" s="336"/>
      <c r="H92" s="405"/>
      <c r="I92" s="1011"/>
    </row>
    <row r="93" spans="1:9" ht="12.75">
      <c r="A93" s="1030"/>
      <c r="B93" s="1090" t="s">
        <v>518</v>
      </c>
      <c r="C93" s="366"/>
      <c r="D93" s="350"/>
      <c r="E93" s="350"/>
      <c r="F93" s="350"/>
      <c r="G93" s="350"/>
      <c r="H93" s="406"/>
      <c r="I93" s="1091">
        <v>84146</v>
      </c>
    </row>
    <row r="94" spans="2:8" ht="12.75">
      <c r="B94" s="404"/>
      <c r="C94" s="404"/>
      <c r="D94" s="404"/>
      <c r="E94" s="404"/>
      <c r="F94" s="404"/>
      <c r="G94" s="404"/>
      <c r="H94" s="404"/>
    </row>
    <row r="95" spans="2:8" ht="12.75">
      <c r="B95" s="1101" t="s">
        <v>627</v>
      </c>
      <c r="C95" s="404"/>
      <c r="D95" s="404"/>
      <c r="E95" s="404"/>
      <c r="F95" s="404"/>
      <c r="G95" s="404"/>
      <c r="H95" s="404"/>
    </row>
  </sheetData>
  <mergeCells count="5">
    <mergeCell ref="J4:L4"/>
    <mergeCell ref="D17:H17"/>
    <mergeCell ref="C78:H78"/>
    <mergeCell ref="I46:I47"/>
    <mergeCell ref="I4:I5"/>
  </mergeCells>
  <printOptions horizontalCentered="1"/>
  <pageMargins left="0.7874015748031497" right="0.7874015748031497" top="0.7874015748031497" bottom="0.984251968503937" header="0.5118110236220472" footer="0.5118110236220472"/>
  <pageSetup horizontalDpi="600" verticalDpi="600" orientation="portrait" paperSize="9" scale="67" r:id="rId1"/>
  <rowBreaks count="1" manualBreakCount="1">
    <brk id="44" max="255" man="1"/>
  </rowBreaks>
</worksheet>
</file>

<file path=xl/worksheets/sheet38.xml><?xml version="1.0" encoding="utf-8"?>
<worksheet xmlns="http://schemas.openxmlformats.org/spreadsheetml/2006/main" xmlns:r="http://schemas.openxmlformats.org/officeDocument/2006/relationships">
  <dimension ref="A1:O112"/>
  <sheetViews>
    <sheetView view="pageBreakPreview" zoomScaleSheetLayoutView="100" workbookViewId="0" topLeftCell="A1">
      <selection activeCell="D3" sqref="D3"/>
    </sheetView>
  </sheetViews>
  <sheetFormatPr defaultColWidth="9.00390625" defaultRowHeight="12.75"/>
  <cols>
    <col min="1" max="2" width="3.375" style="1080" customWidth="1"/>
    <col min="3" max="3" width="4.125" style="1080" customWidth="1"/>
    <col min="4" max="5" width="9.125" style="1080" customWidth="1"/>
    <col min="6" max="6" width="6.25390625" style="1080" customWidth="1"/>
    <col min="7" max="7" width="16.625" style="1080" customWidth="1"/>
    <col min="8" max="8" width="15.375" style="1080" customWidth="1"/>
    <col min="9" max="9" width="11.625" style="1080" customWidth="1"/>
    <col min="10" max="11" width="10.75390625" style="1080" customWidth="1"/>
    <col min="12" max="12" width="11.125" style="1080" customWidth="1"/>
    <col min="13" max="13" width="9.625" style="1080" customWidth="1"/>
    <col min="14" max="14" width="11.625" style="1080" customWidth="1"/>
    <col min="15" max="15" width="3.875" style="1080" customWidth="1"/>
    <col min="16" max="16384" width="9.125" style="1080" customWidth="1"/>
  </cols>
  <sheetData>
    <row r="1" spans="1:14" s="328" customFormat="1" ht="21.75" customHeight="1">
      <c r="A1" s="392" t="s">
        <v>462</v>
      </c>
      <c r="B1" s="391"/>
      <c r="C1" s="391"/>
      <c r="D1" s="391"/>
      <c r="E1" s="391"/>
      <c r="F1" s="391"/>
      <c r="G1" s="391"/>
      <c r="H1" s="391"/>
      <c r="I1" s="391"/>
      <c r="J1" s="391"/>
      <c r="K1" s="391"/>
      <c r="L1" s="391"/>
      <c r="M1" s="327"/>
      <c r="N1" s="327"/>
    </row>
    <row r="2" spans="1:14" s="328" customFormat="1" ht="19.5" customHeight="1">
      <c r="A2" s="327"/>
      <c r="B2" s="327"/>
      <c r="C2" s="327"/>
      <c r="D2" s="327"/>
      <c r="E2" s="327"/>
      <c r="F2" s="327"/>
      <c r="G2" s="327"/>
      <c r="H2" s="327"/>
      <c r="I2" s="327"/>
      <c r="J2" s="327"/>
      <c r="K2" s="327"/>
      <c r="L2" s="327"/>
      <c r="M2" s="327"/>
      <c r="N2" s="1078" t="s">
        <v>663</v>
      </c>
    </row>
    <row r="3" spans="1:14" s="336" customFormat="1" ht="30.75" customHeight="1">
      <c r="A3" s="364"/>
      <c r="B3" s="363"/>
      <c r="C3" s="363"/>
      <c r="D3" s="363"/>
      <c r="E3" s="363"/>
      <c r="F3" s="363"/>
      <c r="G3" s="363"/>
      <c r="H3" s="341"/>
      <c r="I3" s="1786" t="s">
        <v>610</v>
      </c>
      <c r="J3" s="1786" t="s">
        <v>568</v>
      </c>
      <c r="K3" s="1786" t="s">
        <v>569</v>
      </c>
      <c r="L3" s="1786"/>
      <c r="M3" s="1786"/>
      <c r="N3" s="1786"/>
    </row>
    <row r="4" spans="1:15" s="336" customFormat="1" ht="12.75" customHeight="1">
      <c r="A4" s="337"/>
      <c r="B4" s="338"/>
      <c r="C4" s="338"/>
      <c r="D4" s="338"/>
      <c r="E4" s="338"/>
      <c r="F4" s="338"/>
      <c r="G4" s="338"/>
      <c r="H4" s="1104"/>
      <c r="I4" s="1786"/>
      <c r="J4" s="1786"/>
      <c r="K4" s="1786" t="s">
        <v>610</v>
      </c>
      <c r="L4" s="1786" t="s">
        <v>1170</v>
      </c>
      <c r="M4" s="1786" t="s">
        <v>1172</v>
      </c>
      <c r="N4" s="1788" t="s">
        <v>566</v>
      </c>
      <c r="O4" s="347"/>
    </row>
    <row r="5" spans="1:15" s="336" customFormat="1" ht="14.25" customHeight="1">
      <c r="A5" s="337"/>
      <c r="B5" s="338"/>
      <c r="C5" s="338"/>
      <c r="D5" s="338"/>
      <c r="E5" s="338"/>
      <c r="F5" s="338"/>
      <c r="G5" s="338"/>
      <c r="H5" s="1104"/>
      <c r="I5" s="1786"/>
      <c r="J5" s="1786"/>
      <c r="K5" s="1787"/>
      <c r="L5" s="1787"/>
      <c r="M5" s="1787"/>
      <c r="N5" s="1787"/>
      <c r="O5" s="347"/>
    </row>
    <row r="6" spans="1:14" ht="12" customHeight="1">
      <c r="A6" s="1010"/>
      <c r="B6" s="338" t="s">
        <v>665</v>
      </c>
      <c r="C6" s="336"/>
      <c r="D6" s="336"/>
      <c r="E6" s="336"/>
      <c r="F6" s="336"/>
      <c r="G6" s="336"/>
      <c r="H6" s="343"/>
      <c r="I6" s="1081"/>
      <c r="J6" s="1012"/>
      <c r="K6" s="1012"/>
      <c r="L6" s="1012"/>
      <c r="M6" s="1012"/>
      <c r="N6" s="1012"/>
    </row>
    <row r="7" spans="1:14" ht="10.5" customHeight="1">
      <c r="A7" s="1010"/>
      <c r="B7" s="338"/>
      <c r="C7" s="336"/>
      <c r="D7" s="336"/>
      <c r="E7" s="336"/>
      <c r="F7" s="336"/>
      <c r="G7" s="336"/>
      <c r="H7" s="343"/>
      <c r="I7" s="1011"/>
      <c r="J7" s="1014"/>
      <c r="K7" s="1014"/>
      <c r="L7" s="1014"/>
      <c r="M7" s="1014"/>
      <c r="N7" s="1014"/>
    </row>
    <row r="8" spans="1:14" ht="12.75">
      <c r="A8" s="1010"/>
      <c r="B8" s="338" t="s">
        <v>1190</v>
      </c>
      <c r="C8" s="336"/>
      <c r="D8" s="336"/>
      <c r="E8" s="336"/>
      <c r="F8" s="336"/>
      <c r="G8" s="336"/>
      <c r="H8" s="343"/>
      <c r="I8" s="1087">
        <v>221285</v>
      </c>
      <c r="J8" s="1014"/>
      <c r="K8" s="1013">
        <v>221285</v>
      </c>
      <c r="L8" s="1013">
        <v>64941</v>
      </c>
      <c r="M8" s="1013">
        <v>153144</v>
      </c>
      <c r="N8" s="1013">
        <v>3200</v>
      </c>
    </row>
    <row r="9" spans="1:14" ht="12.75">
      <c r="A9" s="1010"/>
      <c r="B9" s="342"/>
      <c r="C9" s="336"/>
      <c r="D9" s="336"/>
      <c r="E9" s="336"/>
      <c r="F9" s="336"/>
      <c r="G9" s="336"/>
      <c r="H9" s="343"/>
      <c r="I9" s="1011"/>
      <c r="J9" s="1014"/>
      <c r="K9" s="1014"/>
      <c r="L9" s="1014"/>
      <c r="M9" s="1014"/>
      <c r="N9" s="1014"/>
    </row>
    <row r="10" spans="1:14" ht="12.75">
      <c r="A10" s="1010"/>
      <c r="B10" s="338" t="s">
        <v>1191</v>
      </c>
      <c r="C10" s="336"/>
      <c r="D10" s="336"/>
      <c r="E10" s="336"/>
      <c r="F10" s="336"/>
      <c r="G10" s="336"/>
      <c r="H10" s="343"/>
      <c r="I10" s="1011"/>
      <c r="J10" s="1014"/>
      <c r="K10" s="1014"/>
      <c r="L10" s="1014"/>
      <c r="M10" s="1014"/>
      <c r="N10" s="1014"/>
    </row>
    <row r="11" spans="1:14" ht="12.75">
      <c r="A11" s="1010"/>
      <c r="B11" s="344"/>
      <c r="C11" s="344" t="s">
        <v>1192</v>
      </c>
      <c r="D11" s="338"/>
      <c r="E11" s="338"/>
      <c r="F11" s="336"/>
      <c r="G11" s="336"/>
      <c r="H11" s="343"/>
      <c r="I11" s="1083">
        <v>133954</v>
      </c>
      <c r="J11" s="1015">
        <v>122656</v>
      </c>
      <c r="K11" s="1015">
        <v>11298</v>
      </c>
      <c r="L11" s="1015">
        <v>61</v>
      </c>
      <c r="M11" s="1015">
        <v>4053</v>
      </c>
      <c r="N11" s="1015">
        <v>7184</v>
      </c>
    </row>
    <row r="12" spans="1:14" ht="12.75">
      <c r="A12" s="1010"/>
      <c r="B12" s="344"/>
      <c r="C12" s="344" t="s">
        <v>1193</v>
      </c>
      <c r="D12" s="336"/>
      <c r="E12" s="336"/>
      <c r="F12" s="336"/>
      <c r="G12" s="336"/>
      <c r="H12" s="343"/>
      <c r="I12" s="1083">
        <v>273966</v>
      </c>
      <c r="J12" s="1015">
        <v>104582</v>
      </c>
      <c r="K12" s="1015">
        <v>169384</v>
      </c>
      <c r="L12" s="1015">
        <v>125919</v>
      </c>
      <c r="M12" s="1015">
        <v>33001</v>
      </c>
      <c r="N12" s="1015">
        <v>10464</v>
      </c>
    </row>
    <row r="13" spans="1:14" ht="12.75">
      <c r="A13" s="1010"/>
      <c r="B13" s="344"/>
      <c r="C13" s="344" t="s">
        <v>1194</v>
      </c>
      <c r="D13" s="336"/>
      <c r="E13" s="336"/>
      <c r="F13" s="336"/>
      <c r="G13" s="336"/>
      <c r="H13" s="343"/>
      <c r="I13" s="1083">
        <v>800</v>
      </c>
      <c r="J13" s="1015">
        <v>0</v>
      </c>
      <c r="K13" s="1015">
        <v>800</v>
      </c>
      <c r="L13" s="1015">
        <v>800</v>
      </c>
      <c r="M13" s="1015">
        <v>0</v>
      </c>
      <c r="N13" s="1015">
        <v>0</v>
      </c>
    </row>
    <row r="14" spans="1:14" ht="12.75">
      <c r="A14" s="1010"/>
      <c r="B14" s="344"/>
      <c r="C14" s="344" t="s">
        <v>1195</v>
      </c>
      <c r="D14" s="336"/>
      <c r="E14" s="336"/>
      <c r="F14" s="336"/>
      <c r="G14" s="336"/>
      <c r="H14" s="343"/>
      <c r="I14" s="1083">
        <v>439</v>
      </c>
      <c r="J14" s="1015">
        <v>0</v>
      </c>
      <c r="K14" s="1015">
        <v>439</v>
      </c>
      <c r="L14" s="1015">
        <v>40</v>
      </c>
      <c r="M14" s="1015">
        <v>399</v>
      </c>
      <c r="N14" s="1015">
        <v>0</v>
      </c>
    </row>
    <row r="15" spans="1:14" ht="12.75">
      <c r="A15" s="1010"/>
      <c r="B15" s="344"/>
      <c r="C15" s="344" t="s">
        <v>1196</v>
      </c>
      <c r="D15" s="336"/>
      <c r="E15" s="336"/>
      <c r="F15" s="336"/>
      <c r="G15" s="336"/>
      <c r="H15" s="343"/>
      <c r="I15" s="1083">
        <v>4594</v>
      </c>
      <c r="J15" s="1015">
        <v>0</v>
      </c>
      <c r="K15" s="1015">
        <v>4594</v>
      </c>
      <c r="L15" s="1015">
        <v>798</v>
      </c>
      <c r="M15" s="1015">
        <v>3796</v>
      </c>
      <c r="N15" s="1015">
        <v>0</v>
      </c>
    </row>
    <row r="16" spans="1:14" ht="12.75">
      <c r="A16" s="1010"/>
      <c r="B16" s="346"/>
      <c r="C16" s="346" t="s">
        <v>1197</v>
      </c>
      <c r="D16" s="338"/>
      <c r="E16" s="336"/>
      <c r="F16" s="336"/>
      <c r="G16" s="336"/>
      <c r="H16" s="343"/>
      <c r="I16" s="1087">
        <v>413753</v>
      </c>
      <c r="J16" s="1013">
        <v>227238</v>
      </c>
      <c r="K16" s="1013">
        <v>186515</v>
      </c>
      <c r="L16" s="1013">
        <v>127618</v>
      </c>
      <c r="M16" s="1013">
        <v>41249</v>
      </c>
      <c r="N16" s="1013">
        <v>17648</v>
      </c>
    </row>
    <row r="17" spans="1:14" ht="12.75">
      <c r="A17" s="1010"/>
      <c r="B17" s="346"/>
      <c r="C17" s="336"/>
      <c r="D17" s="338" t="s">
        <v>1198</v>
      </c>
      <c r="E17" s="336"/>
      <c r="F17" s="336"/>
      <c r="G17" s="336"/>
      <c r="H17" s="343"/>
      <c r="I17" s="1097">
        <v>0</v>
      </c>
      <c r="J17" s="1019">
        <v>0</v>
      </c>
      <c r="K17" s="1019">
        <v>0</v>
      </c>
      <c r="L17" s="1019">
        <v>0</v>
      </c>
      <c r="M17" s="1019">
        <v>0</v>
      </c>
      <c r="N17" s="1019">
        <v>0</v>
      </c>
    </row>
    <row r="18" spans="1:14" ht="12.75">
      <c r="A18" s="1010"/>
      <c r="B18" s="346"/>
      <c r="C18" s="338" t="s">
        <v>1199</v>
      </c>
      <c r="D18" s="338"/>
      <c r="E18" s="336"/>
      <c r="F18" s="336"/>
      <c r="G18" s="336"/>
      <c r="H18" s="343"/>
      <c r="I18" s="1087">
        <v>413753</v>
      </c>
      <c r="J18" s="1013">
        <v>227238</v>
      </c>
      <c r="K18" s="1013">
        <v>186515</v>
      </c>
      <c r="L18" s="1013">
        <v>127618</v>
      </c>
      <c r="M18" s="1013">
        <v>41249</v>
      </c>
      <c r="N18" s="1013">
        <v>17648</v>
      </c>
    </row>
    <row r="19" spans="1:14" ht="12.75">
      <c r="A19" s="1010"/>
      <c r="B19" s="336"/>
      <c r="C19" s="336"/>
      <c r="D19" s="336"/>
      <c r="E19" s="336"/>
      <c r="F19" s="336"/>
      <c r="G19" s="336"/>
      <c r="H19" s="343"/>
      <c r="I19" s="1011"/>
      <c r="J19" s="1014"/>
      <c r="K19" s="1014"/>
      <c r="L19" s="1014"/>
      <c r="M19" s="1014"/>
      <c r="N19" s="1014"/>
    </row>
    <row r="20" spans="1:14" ht="12.75">
      <c r="A20" s="1010"/>
      <c r="B20" s="338" t="s">
        <v>1200</v>
      </c>
      <c r="C20" s="336"/>
      <c r="D20" s="336"/>
      <c r="E20" s="336"/>
      <c r="F20" s="336"/>
      <c r="G20" s="336"/>
      <c r="H20" s="343"/>
      <c r="I20" s="1087">
        <v>0</v>
      </c>
      <c r="J20" s="1013">
        <v>0</v>
      </c>
      <c r="K20" s="1013">
        <v>0</v>
      </c>
      <c r="L20" s="1013">
        <v>0</v>
      </c>
      <c r="M20" s="1013">
        <v>0</v>
      </c>
      <c r="N20" s="1013">
        <v>0</v>
      </c>
    </row>
    <row r="21" spans="1:14" ht="12.75">
      <c r="A21" s="1010"/>
      <c r="B21" s="336"/>
      <c r="C21" s="338" t="s">
        <v>660</v>
      </c>
      <c r="D21" s="336"/>
      <c r="E21" s="336"/>
      <c r="F21" s="336"/>
      <c r="G21" s="336"/>
      <c r="H21" s="343"/>
      <c r="I21" s="1011"/>
      <c r="J21" s="1014"/>
      <c r="K21" s="1014"/>
      <c r="L21" s="1014"/>
      <c r="M21" s="1014"/>
      <c r="N21" s="1014"/>
    </row>
    <row r="22" spans="1:14" ht="12.75">
      <c r="A22" s="1010"/>
      <c r="B22" s="338" t="s">
        <v>1201</v>
      </c>
      <c r="C22" s="336"/>
      <c r="D22" s="336"/>
      <c r="E22" s="336"/>
      <c r="F22" s="336"/>
      <c r="G22" s="336"/>
      <c r="H22" s="343"/>
      <c r="I22" s="1087">
        <v>35781</v>
      </c>
      <c r="J22" s="1013">
        <v>10</v>
      </c>
      <c r="K22" s="1013">
        <v>35771</v>
      </c>
      <c r="L22" s="1013">
        <v>23989</v>
      </c>
      <c r="M22" s="1013">
        <v>7434</v>
      </c>
      <c r="N22" s="1013">
        <v>4348</v>
      </c>
    </row>
    <row r="23" spans="1:14" ht="12.75">
      <c r="A23" s="1010"/>
      <c r="B23" s="336"/>
      <c r="C23" s="336"/>
      <c r="D23" s="336"/>
      <c r="E23" s="336"/>
      <c r="F23" s="336"/>
      <c r="G23" s="336"/>
      <c r="H23" s="343"/>
      <c r="I23" s="1011"/>
      <c r="J23" s="1014"/>
      <c r="K23" s="1014"/>
      <c r="L23" s="1014"/>
      <c r="M23" s="1014"/>
      <c r="N23" s="1014"/>
    </row>
    <row r="24" spans="1:14" ht="12.75">
      <c r="A24" s="1010"/>
      <c r="B24" s="338" t="s">
        <v>1202</v>
      </c>
      <c r="C24" s="338"/>
      <c r="D24" s="336"/>
      <c r="E24" s="336"/>
      <c r="F24" s="336"/>
      <c r="G24" s="336"/>
      <c r="H24" s="343"/>
      <c r="I24" s="1087">
        <v>55759</v>
      </c>
      <c r="J24" s="1013">
        <v>0</v>
      </c>
      <c r="K24" s="1013">
        <v>55759</v>
      </c>
      <c r="L24" s="1013">
        <v>28467</v>
      </c>
      <c r="M24" s="1013">
        <v>23093</v>
      </c>
      <c r="N24" s="1013">
        <v>4199</v>
      </c>
    </row>
    <row r="25" spans="1:14" ht="12.75">
      <c r="A25" s="1010"/>
      <c r="B25" s="336"/>
      <c r="C25" s="336" t="s">
        <v>1203</v>
      </c>
      <c r="D25" s="336"/>
      <c r="E25" s="336"/>
      <c r="F25" s="336"/>
      <c r="G25" s="336"/>
      <c r="H25" s="343"/>
      <c r="I25" s="1083">
        <v>0</v>
      </c>
      <c r="J25" s="1015">
        <v>0</v>
      </c>
      <c r="K25" s="1015">
        <v>0</v>
      </c>
      <c r="L25" s="1015">
        <v>0</v>
      </c>
      <c r="M25" s="1015">
        <v>0</v>
      </c>
      <c r="N25" s="1015">
        <v>0</v>
      </c>
    </row>
    <row r="26" spans="1:14" ht="12.75">
      <c r="A26" s="1010"/>
      <c r="B26" s="336"/>
      <c r="C26" s="336" t="s">
        <v>1204</v>
      </c>
      <c r="D26" s="336"/>
      <c r="E26" s="336"/>
      <c r="F26" s="336"/>
      <c r="G26" s="336"/>
      <c r="H26" s="343"/>
      <c r="I26" s="1083">
        <v>55759</v>
      </c>
      <c r="J26" s="1015">
        <v>0</v>
      </c>
      <c r="K26" s="1015">
        <v>55759</v>
      </c>
      <c r="L26" s="1015">
        <v>28467</v>
      </c>
      <c r="M26" s="1015">
        <v>23093</v>
      </c>
      <c r="N26" s="1015">
        <v>4199</v>
      </c>
    </row>
    <row r="27" spans="1:14" ht="12.75">
      <c r="A27" s="1010"/>
      <c r="B27" s="336"/>
      <c r="C27" s="336"/>
      <c r="D27" s="336"/>
      <c r="E27" s="336"/>
      <c r="F27" s="336"/>
      <c r="G27" s="336"/>
      <c r="H27" s="343"/>
      <c r="I27" s="1011"/>
      <c r="J27" s="1014"/>
      <c r="K27" s="1014"/>
      <c r="L27" s="1014"/>
      <c r="M27" s="1014"/>
      <c r="N27" s="1014"/>
    </row>
    <row r="28" spans="1:15" ht="12.75">
      <c r="A28" s="1021"/>
      <c r="B28" s="338" t="s">
        <v>1205</v>
      </c>
      <c r="C28" s="338"/>
      <c r="D28" s="347"/>
      <c r="E28" s="347"/>
      <c r="F28" s="347"/>
      <c r="G28" s="347"/>
      <c r="H28" s="348"/>
      <c r="I28" s="1087">
        <v>1057212</v>
      </c>
      <c r="J28" s="1013">
        <v>0</v>
      </c>
      <c r="K28" s="1013">
        <v>1057212</v>
      </c>
      <c r="L28" s="1013">
        <v>355602</v>
      </c>
      <c r="M28" s="1013">
        <v>645366</v>
      </c>
      <c r="N28" s="1013">
        <v>56244</v>
      </c>
      <c r="O28" s="1121"/>
    </row>
    <row r="29" spans="1:15" ht="12.75">
      <c r="A29" s="1021"/>
      <c r="B29" s="342"/>
      <c r="C29" s="336" t="s">
        <v>1206</v>
      </c>
      <c r="D29" s="347"/>
      <c r="E29" s="347"/>
      <c r="F29" s="347"/>
      <c r="G29" s="347"/>
      <c r="H29" s="348"/>
      <c r="I29" s="1083">
        <v>0</v>
      </c>
      <c r="J29" s="1023"/>
      <c r="K29" s="1015">
        <v>0</v>
      </c>
      <c r="L29" s="1015">
        <v>0</v>
      </c>
      <c r="M29" s="1015">
        <v>0</v>
      </c>
      <c r="N29" s="1015">
        <v>0</v>
      </c>
      <c r="O29" s="1121"/>
    </row>
    <row r="30" spans="1:15" ht="12.75">
      <c r="A30" s="1021"/>
      <c r="B30" s="342"/>
      <c r="C30" s="347" t="s">
        <v>1207</v>
      </c>
      <c r="D30" s="347"/>
      <c r="E30" s="347"/>
      <c r="F30" s="347"/>
      <c r="G30" s="347"/>
      <c r="H30" s="348"/>
      <c r="I30" s="1096">
        <v>971575</v>
      </c>
      <c r="J30" s="1024">
        <v>0</v>
      </c>
      <c r="K30" s="1024">
        <v>971575</v>
      </c>
      <c r="L30" s="1024">
        <v>332893</v>
      </c>
      <c r="M30" s="1024">
        <v>589494</v>
      </c>
      <c r="N30" s="1024">
        <v>49188</v>
      </c>
      <c r="O30" s="1121"/>
    </row>
    <row r="31" spans="1:15" ht="12.75">
      <c r="A31" s="1021"/>
      <c r="B31" s="342"/>
      <c r="C31" s="347"/>
      <c r="D31" s="347" t="s">
        <v>1208</v>
      </c>
      <c r="E31" s="347"/>
      <c r="F31" s="347"/>
      <c r="G31" s="347"/>
      <c r="H31" s="348"/>
      <c r="I31" s="1083">
        <v>429648</v>
      </c>
      <c r="J31" s="1023"/>
      <c r="K31" s="1015">
        <v>429648</v>
      </c>
      <c r="L31" s="1015">
        <v>72902</v>
      </c>
      <c r="M31" s="1015">
        <v>327416</v>
      </c>
      <c r="N31" s="1015">
        <v>29330</v>
      </c>
      <c r="O31" s="1121"/>
    </row>
    <row r="32" spans="1:15" ht="12.75">
      <c r="A32" s="1021"/>
      <c r="B32" s="342"/>
      <c r="C32" s="347"/>
      <c r="D32" s="347" t="s">
        <v>1209</v>
      </c>
      <c r="E32" s="347"/>
      <c r="F32" s="347"/>
      <c r="G32" s="347"/>
      <c r="H32" s="348"/>
      <c r="I32" s="1083">
        <v>541927</v>
      </c>
      <c r="J32" s="1023"/>
      <c r="K32" s="1015">
        <v>541927</v>
      </c>
      <c r="L32" s="1015">
        <v>259991</v>
      </c>
      <c r="M32" s="1015">
        <v>262078</v>
      </c>
      <c r="N32" s="1015">
        <v>19858</v>
      </c>
      <c r="O32" s="1121"/>
    </row>
    <row r="33" spans="1:15" ht="12.75">
      <c r="A33" s="1021"/>
      <c r="B33" s="342"/>
      <c r="C33" s="347" t="s">
        <v>1210</v>
      </c>
      <c r="D33" s="347"/>
      <c r="E33" s="347"/>
      <c r="F33" s="347"/>
      <c r="G33" s="347"/>
      <c r="H33" s="348"/>
      <c r="I33" s="1083">
        <v>10997</v>
      </c>
      <c r="J33" s="1023"/>
      <c r="K33" s="1015">
        <v>10997</v>
      </c>
      <c r="L33" s="1015">
        <v>2575</v>
      </c>
      <c r="M33" s="1015">
        <v>1739</v>
      </c>
      <c r="N33" s="1015">
        <v>6683</v>
      </c>
      <c r="O33" s="1121"/>
    </row>
    <row r="34" spans="1:15" ht="12.75">
      <c r="A34" s="1021"/>
      <c r="B34" s="342"/>
      <c r="C34" s="347" t="s">
        <v>1211</v>
      </c>
      <c r="D34" s="347"/>
      <c r="E34" s="347"/>
      <c r="F34" s="347"/>
      <c r="G34" s="347"/>
      <c r="H34" s="348"/>
      <c r="I34" s="1083">
        <v>10266</v>
      </c>
      <c r="J34" s="1023"/>
      <c r="K34" s="1015">
        <v>10266</v>
      </c>
      <c r="L34" s="1015">
        <v>7446</v>
      </c>
      <c r="M34" s="1015">
        <v>2712</v>
      </c>
      <c r="N34" s="1015">
        <v>108</v>
      </c>
      <c r="O34" s="1121"/>
    </row>
    <row r="35" spans="1:15" ht="12.75">
      <c r="A35" s="1021"/>
      <c r="B35" s="342"/>
      <c r="C35" s="347" t="s">
        <v>1212</v>
      </c>
      <c r="D35" s="347"/>
      <c r="E35" s="347"/>
      <c r="F35" s="347"/>
      <c r="G35" s="347"/>
      <c r="H35" s="348"/>
      <c r="I35" s="1083">
        <v>45280</v>
      </c>
      <c r="J35" s="1023"/>
      <c r="K35" s="1015">
        <v>45280</v>
      </c>
      <c r="L35" s="1015">
        <v>12547</v>
      </c>
      <c r="M35" s="1015">
        <v>32498</v>
      </c>
      <c r="N35" s="1015">
        <v>235</v>
      </c>
      <c r="O35" s="1121"/>
    </row>
    <row r="36" spans="1:15" ht="12.75">
      <c r="A36" s="1021"/>
      <c r="B36" s="342"/>
      <c r="C36" s="347" t="s">
        <v>1213</v>
      </c>
      <c r="D36" s="347"/>
      <c r="E36" s="347"/>
      <c r="F36" s="347"/>
      <c r="G36" s="347"/>
      <c r="H36" s="348"/>
      <c r="I36" s="1083">
        <v>19094</v>
      </c>
      <c r="J36" s="1015">
        <v>0</v>
      </c>
      <c r="K36" s="1015">
        <v>19094</v>
      </c>
      <c r="L36" s="1015">
        <v>141</v>
      </c>
      <c r="M36" s="1015">
        <v>18923</v>
      </c>
      <c r="N36" s="1015">
        <v>30</v>
      </c>
      <c r="O36" s="1121"/>
    </row>
    <row r="37" spans="1:15" ht="12.75">
      <c r="A37" s="1021"/>
      <c r="B37" s="1026"/>
      <c r="C37" s="338" t="s">
        <v>1214</v>
      </c>
      <c r="D37" s="336"/>
      <c r="E37" s="347"/>
      <c r="F37" s="347"/>
      <c r="G37" s="347"/>
      <c r="H37" s="348"/>
      <c r="I37" s="1087">
        <v>1057212</v>
      </c>
      <c r="J37" s="1013">
        <v>0</v>
      </c>
      <c r="K37" s="1013">
        <v>1057212</v>
      </c>
      <c r="L37" s="1013">
        <v>355602</v>
      </c>
      <c r="M37" s="1013">
        <v>645366</v>
      </c>
      <c r="N37" s="1013">
        <v>56244</v>
      </c>
      <c r="O37" s="1121"/>
    </row>
    <row r="38" spans="1:15" ht="12.75">
      <c r="A38" s="1021"/>
      <c r="B38" s="1026"/>
      <c r="C38" s="338"/>
      <c r="D38" s="338" t="s">
        <v>1198</v>
      </c>
      <c r="E38" s="347"/>
      <c r="F38" s="347"/>
      <c r="G38" s="347"/>
      <c r="H38" s="348"/>
      <c r="I38" s="1097">
        <v>15041</v>
      </c>
      <c r="J38" s="1019">
        <v>0</v>
      </c>
      <c r="K38" s="1019">
        <v>15041</v>
      </c>
      <c r="L38" s="1019">
        <v>4946</v>
      </c>
      <c r="M38" s="1019">
        <v>9562</v>
      </c>
      <c r="N38" s="1019">
        <v>533</v>
      </c>
      <c r="O38" s="1121"/>
    </row>
    <row r="39" spans="1:15" ht="12.75">
      <c r="A39" s="1021"/>
      <c r="B39" s="1026"/>
      <c r="C39" s="338" t="s">
        <v>1215</v>
      </c>
      <c r="D39" s="336"/>
      <c r="E39" s="347"/>
      <c r="F39" s="347"/>
      <c r="G39" s="347"/>
      <c r="H39" s="348"/>
      <c r="I39" s="1087">
        <v>1042171</v>
      </c>
      <c r="J39" s="1013">
        <v>0</v>
      </c>
      <c r="K39" s="1013">
        <v>1042171</v>
      </c>
      <c r="L39" s="1013">
        <v>350656</v>
      </c>
      <c r="M39" s="1013">
        <v>635804</v>
      </c>
      <c r="N39" s="1013">
        <v>55711</v>
      </c>
      <c r="O39" s="1121"/>
    </row>
    <row r="40" spans="1:14" ht="12.75">
      <c r="A40" s="1010"/>
      <c r="B40" s="342"/>
      <c r="C40" s="338"/>
      <c r="D40" s="338"/>
      <c r="E40" s="336"/>
      <c r="F40" s="336"/>
      <c r="G40" s="336"/>
      <c r="H40" s="343"/>
      <c r="I40" s="1022"/>
      <c r="J40" s="1015"/>
      <c r="K40" s="1023"/>
      <c r="L40" s="1023"/>
      <c r="M40" s="1023"/>
      <c r="N40" s="1023"/>
    </row>
    <row r="41" spans="1:14" ht="12.75">
      <c r="A41" s="1010"/>
      <c r="B41" s="1026"/>
      <c r="C41" s="338" t="s">
        <v>1216</v>
      </c>
      <c r="D41" s="338"/>
      <c r="E41" s="336"/>
      <c r="F41" s="336"/>
      <c r="G41" s="336"/>
      <c r="H41" s="343"/>
      <c r="I41" s="1011"/>
      <c r="J41" s="1014"/>
      <c r="K41" s="1014"/>
      <c r="L41" s="1014"/>
      <c r="M41" s="1014"/>
      <c r="N41" s="1014"/>
    </row>
    <row r="42" spans="1:14" ht="12.75">
      <c r="A42" s="1010"/>
      <c r="B42" s="347"/>
      <c r="C42" s="336" t="s">
        <v>570</v>
      </c>
      <c r="D42" s="336"/>
      <c r="E42" s="336"/>
      <c r="F42" s="336"/>
      <c r="G42" s="336"/>
      <c r="H42" s="343"/>
      <c r="I42" s="1083">
        <v>0</v>
      </c>
      <c r="J42" s="1014"/>
      <c r="K42" s="1014"/>
      <c r="L42" s="1014"/>
      <c r="M42" s="1014"/>
      <c r="N42" s="1014"/>
    </row>
    <row r="43" spans="1:14" ht="12.75">
      <c r="A43" s="1010"/>
      <c r="B43" s="347"/>
      <c r="C43" s="336"/>
      <c r="D43" s="336"/>
      <c r="E43" s="336"/>
      <c r="F43" s="336"/>
      <c r="G43" s="336"/>
      <c r="H43" s="343"/>
      <c r="I43" s="1011"/>
      <c r="J43" s="1014"/>
      <c r="K43" s="1014"/>
      <c r="L43" s="1014"/>
      <c r="M43" s="1014"/>
      <c r="N43" s="1014"/>
    </row>
    <row r="44" spans="1:14" ht="12.75">
      <c r="A44" s="1010"/>
      <c r="B44" s="347"/>
      <c r="C44" s="336" t="s">
        <v>571</v>
      </c>
      <c r="D44" s="336"/>
      <c r="E44" s="336"/>
      <c r="F44" s="336"/>
      <c r="G44" s="336"/>
      <c r="H44" s="343"/>
      <c r="I44" s="1083">
        <v>0</v>
      </c>
      <c r="J44" s="1014"/>
      <c r="K44" s="1014"/>
      <c r="L44" s="1014"/>
      <c r="M44" s="1014"/>
      <c r="N44" s="1014"/>
    </row>
    <row r="45" spans="1:14" ht="12.75">
      <c r="A45" s="1010"/>
      <c r="B45" s="347"/>
      <c r="C45" s="336"/>
      <c r="D45" s="336"/>
      <c r="E45" s="336"/>
      <c r="F45" s="336"/>
      <c r="G45" s="336"/>
      <c r="H45" s="343"/>
      <c r="I45" s="1011"/>
      <c r="J45" s="1014"/>
      <c r="K45" s="1014"/>
      <c r="L45" s="1014"/>
      <c r="M45" s="1014"/>
      <c r="N45" s="1014"/>
    </row>
    <row r="46" spans="1:14" ht="12.75">
      <c r="A46" s="1010"/>
      <c r="B46" s="338" t="s">
        <v>1217</v>
      </c>
      <c r="C46" s="336"/>
      <c r="D46" s="336"/>
      <c r="E46" s="336"/>
      <c r="F46" s="336"/>
      <c r="G46" s="336"/>
      <c r="H46" s="343"/>
      <c r="I46" s="1087">
        <v>0</v>
      </c>
      <c r="J46" s="1014"/>
      <c r="K46" s="1013">
        <v>0</v>
      </c>
      <c r="L46" s="1013">
        <v>0</v>
      </c>
      <c r="M46" s="1013">
        <v>0</v>
      </c>
      <c r="N46" s="1013">
        <v>0</v>
      </c>
    </row>
    <row r="47" spans="1:14" ht="12.75">
      <c r="A47" s="1010"/>
      <c r="B47" s="336"/>
      <c r="C47" s="336"/>
      <c r="D47" s="336"/>
      <c r="E47" s="336"/>
      <c r="F47" s="336"/>
      <c r="G47" s="336"/>
      <c r="H47" s="343"/>
      <c r="I47" s="1011"/>
      <c r="J47" s="1014"/>
      <c r="K47" s="1014"/>
      <c r="L47" s="1014"/>
      <c r="M47" s="1014"/>
      <c r="N47" s="1014"/>
    </row>
    <row r="48" spans="1:14" ht="12.75">
      <c r="A48" s="1010"/>
      <c r="B48" s="338" t="s">
        <v>847</v>
      </c>
      <c r="C48" s="336"/>
      <c r="D48" s="336"/>
      <c r="E48" s="336"/>
      <c r="F48" s="336"/>
      <c r="G48" s="336"/>
      <c r="H48" s="343"/>
      <c r="I48" s="1011"/>
      <c r="J48" s="1014"/>
      <c r="K48" s="1014"/>
      <c r="L48" s="1014"/>
      <c r="M48" s="1014"/>
      <c r="N48" s="1014"/>
    </row>
    <row r="49" spans="1:14" ht="12.75">
      <c r="A49" s="1010"/>
      <c r="B49" s="336"/>
      <c r="C49" s="336" t="s">
        <v>1220</v>
      </c>
      <c r="D49" s="336"/>
      <c r="E49" s="336"/>
      <c r="F49" s="336"/>
      <c r="G49" s="336"/>
      <c r="H49" s="343"/>
      <c r="I49" s="1083">
        <v>0</v>
      </c>
      <c r="J49" s="1015">
        <v>0</v>
      </c>
      <c r="K49" s="1015">
        <v>0</v>
      </c>
      <c r="L49" s="1015">
        <v>0</v>
      </c>
      <c r="M49" s="1015">
        <v>0</v>
      </c>
      <c r="N49" s="1015">
        <v>0</v>
      </c>
    </row>
    <row r="50" spans="1:14" ht="12.75">
      <c r="A50" s="1010"/>
      <c r="B50" s="344"/>
      <c r="C50" s="336" t="s">
        <v>847</v>
      </c>
      <c r="D50" s="336"/>
      <c r="E50" s="336"/>
      <c r="F50" s="336"/>
      <c r="G50" s="336"/>
      <c r="H50" s="343"/>
      <c r="I50" s="1083">
        <v>5955</v>
      </c>
      <c r="J50" s="1015">
        <v>1443</v>
      </c>
      <c r="K50" s="1015">
        <v>4512</v>
      </c>
      <c r="L50" s="1015">
        <v>2376</v>
      </c>
      <c r="M50" s="1015">
        <v>1656</v>
      </c>
      <c r="N50" s="1015">
        <v>480</v>
      </c>
    </row>
    <row r="51" spans="1:14" ht="12.75">
      <c r="A51" s="1010"/>
      <c r="B51" s="346"/>
      <c r="C51" s="338" t="s">
        <v>1221</v>
      </c>
      <c r="D51" s="338"/>
      <c r="E51" s="336"/>
      <c r="F51" s="336"/>
      <c r="G51" s="336"/>
      <c r="H51" s="343"/>
      <c r="I51" s="1087">
        <v>5955</v>
      </c>
      <c r="J51" s="1013">
        <v>1443</v>
      </c>
      <c r="K51" s="1013">
        <v>4512</v>
      </c>
      <c r="L51" s="1013">
        <v>2376</v>
      </c>
      <c r="M51" s="1013">
        <v>1656</v>
      </c>
      <c r="N51" s="1013">
        <v>480</v>
      </c>
    </row>
    <row r="52" spans="1:14" ht="12.75">
      <c r="A52" s="1010"/>
      <c r="B52" s="344"/>
      <c r="C52" s="336"/>
      <c r="D52" s="336"/>
      <c r="E52" s="336"/>
      <c r="F52" s="336"/>
      <c r="G52" s="336"/>
      <c r="H52" s="343"/>
      <c r="I52" s="1011"/>
      <c r="J52" s="1014"/>
      <c r="K52" s="1014"/>
      <c r="L52" s="1014"/>
      <c r="M52" s="1014"/>
      <c r="N52" s="1014"/>
    </row>
    <row r="53" spans="1:14" ht="12.75">
      <c r="A53" s="1010"/>
      <c r="B53" s="338" t="s">
        <v>1222</v>
      </c>
      <c r="C53" s="336"/>
      <c r="D53" s="336"/>
      <c r="E53" s="336"/>
      <c r="F53" s="336"/>
      <c r="G53" s="336"/>
      <c r="H53" s="343"/>
      <c r="I53" s="1087">
        <v>4473</v>
      </c>
      <c r="J53" s="1014"/>
      <c r="K53" s="1013">
        <v>4473</v>
      </c>
      <c r="L53" s="1013">
        <v>4473</v>
      </c>
      <c r="M53" s="1013">
        <v>0</v>
      </c>
      <c r="N53" s="1013">
        <v>0</v>
      </c>
    </row>
    <row r="54" spans="1:14" ht="12.75">
      <c r="A54" s="1010"/>
      <c r="B54" s="336"/>
      <c r="C54" s="336" t="s">
        <v>660</v>
      </c>
      <c r="D54" s="336"/>
      <c r="E54" s="336"/>
      <c r="F54" s="336"/>
      <c r="G54" s="336"/>
      <c r="H54" s="343"/>
      <c r="I54" s="1011"/>
      <c r="J54" s="1014"/>
      <c r="K54" s="1014"/>
      <c r="L54" s="1014"/>
      <c r="M54" s="1014"/>
      <c r="N54" s="1014"/>
    </row>
    <row r="55" spans="1:14" ht="12.75">
      <c r="A55" s="1010"/>
      <c r="B55" s="338" t="s">
        <v>1223</v>
      </c>
      <c r="C55" s="336"/>
      <c r="D55" s="336"/>
      <c r="E55" s="336"/>
      <c r="F55" s="336"/>
      <c r="G55" s="336"/>
      <c r="H55" s="343"/>
      <c r="I55" s="1087">
        <v>11542</v>
      </c>
      <c r="J55" s="1014"/>
      <c r="K55" s="1013">
        <v>11542</v>
      </c>
      <c r="L55" s="1013">
        <v>11542</v>
      </c>
      <c r="M55" s="1013">
        <v>0</v>
      </c>
      <c r="N55" s="1013">
        <v>0</v>
      </c>
    </row>
    <row r="56" spans="1:14" ht="12.75">
      <c r="A56" s="1010"/>
      <c r="B56" s="338"/>
      <c r="C56" s="336"/>
      <c r="D56" s="336"/>
      <c r="E56" s="336"/>
      <c r="F56" s="336"/>
      <c r="G56" s="336"/>
      <c r="H56" s="343"/>
      <c r="I56" s="1122"/>
      <c r="J56" s="1014"/>
      <c r="K56" s="1014"/>
      <c r="L56" s="1014"/>
      <c r="M56" s="1014"/>
      <c r="N56" s="1014"/>
    </row>
    <row r="57" spans="1:14" ht="12.75">
      <c r="A57" s="1030"/>
      <c r="B57" s="349" t="s">
        <v>1224</v>
      </c>
      <c r="C57" s="350"/>
      <c r="D57" s="350"/>
      <c r="E57" s="350"/>
      <c r="F57" s="350"/>
      <c r="G57" s="350"/>
      <c r="H57" s="351"/>
      <c r="I57" s="1091">
        <v>1790719</v>
      </c>
      <c r="J57" s="1032">
        <v>228691</v>
      </c>
      <c r="K57" s="1032">
        <v>1562028</v>
      </c>
      <c r="L57" s="1032">
        <v>614062</v>
      </c>
      <c r="M57" s="1032">
        <v>862380</v>
      </c>
      <c r="N57" s="1032">
        <v>85586</v>
      </c>
    </row>
    <row r="58" spans="1:14" ht="12.75">
      <c r="A58" s="1006"/>
      <c r="B58" s="1006"/>
      <c r="C58" s="1006"/>
      <c r="D58" s="1006"/>
      <c r="E58" s="1006"/>
      <c r="F58" s="1006"/>
      <c r="G58" s="1006"/>
      <c r="H58" s="1006"/>
      <c r="I58" s="1123"/>
      <c r="J58" s="1124"/>
      <c r="K58" s="1124"/>
      <c r="L58" s="1124"/>
      <c r="M58" s="1124"/>
      <c r="N58" s="1124"/>
    </row>
    <row r="59" spans="1:14" ht="12.75">
      <c r="A59" s="1006"/>
      <c r="B59" s="1006"/>
      <c r="C59" s="1006"/>
      <c r="D59" s="1006"/>
      <c r="E59" s="1006"/>
      <c r="F59" s="1006"/>
      <c r="G59" s="1006"/>
      <c r="H59" s="1006"/>
      <c r="I59" s="1124"/>
      <c r="J59" s="1124"/>
      <c r="K59" s="1124"/>
      <c r="L59" s="1124"/>
      <c r="M59" s="1124"/>
      <c r="N59" s="1124"/>
    </row>
    <row r="60" spans="9:14" s="336" customFormat="1" ht="15" customHeight="1">
      <c r="I60" s="1125"/>
      <c r="J60" s="352"/>
      <c r="K60" s="352"/>
      <c r="L60" s="352"/>
      <c r="M60" s="352"/>
      <c r="N60" s="1093" t="s">
        <v>663</v>
      </c>
    </row>
    <row r="61" spans="1:14" s="336" customFormat="1" ht="30" customHeight="1">
      <c r="A61" s="332"/>
      <c r="B61" s="333"/>
      <c r="C61" s="333"/>
      <c r="D61" s="333"/>
      <c r="E61" s="333"/>
      <c r="F61" s="333"/>
      <c r="G61" s="333"/>
      <c r="H61" s="1107"/>
      <c r="I61" s="1786" t="s">
        <v>610</v>
      </c>
      <c r="J61" s="1786" t="s">
        <v>568</v>
      </c>
      <c r="K61" s="1786" t="s">
        <v>569</v>
      </c>
      <c r="L61" s="1786"/>
      <c r="M61" s="1786"/>
      <c r="N61" s="1786"/>
    </row>
    <row r="62" spans="1:14" s="336" customFormat="1" ht="12.75" customHeight="1">
      <c r="A62" s="337"/>
      <c r="B62" s="338"/>
      <c r="C62" s="338"/>
      <c r="D62" s="338"/>
      <c r="E62" s="338"/>
      <c r="F62" s="338"/>
      <c r="G62" s="338"/>
      <c r="H62" s="1104"/>
      <c r="I62" s="1786"/>
      <c r="J62" s="1786"/>
      <c r="K62" s="1786" t="s">
        <v>610</v>
      </c>
      <c r="L62" s="1786" t="s">
        <v>1170</v>
      </c>
      <c r="M62" s="1786" t="s">
        <v>1172</v>
      </c>
      <c r="N62" s="1788" t="s">
        <v>566</v>
      </c>
    </row>
    <row r="63" spans="1:14" s="336" customFormat="1" ht="15" customHeight="1">
      <c r="A63" s="337"/>
      <c r="B63" s="338"/>
      <c r="C63" s="338"/>
      <c r="D63" s="338"/>
      <c r="E63" s="338"/>
      <c r="F63" s="338"/>
      <c r="G63" s="338"/>
      <c r="H63" s="1104"/>
      <c r="I63" s="1786"/>
      <c r="J63" s="1786"/>
      <c r="K63" s="1787"/>
      <c r="L63" s="1787"/>
      <c r="M63" s="1787"/>
      <c r="N63" s="1787"/>
    </row>
    <row r="64" spans="1:14" ht="12.75">
      <c r="A64" s="1126"/>
      <c r="B64" s="346" t="s">
        <v>572</v>
      </c>
      <c r="C64" s="407"/>
      <c r="D64" s="407"/>
      <c r="E64" s="407"/>
      <c r="F64" s="407"/>
      <c r="G64" s="407"/>
      <c r="H64" s="340"/>
      <c r="I64" s="1108"/>
      <c r="J64" s="1036"/>
      <c r="K64" s="1036"/>
      <c r="L64" s="1127" t="s">
        <v>660</v>
      </c>
      <c r="M64" s="1012"/>
      <c r="N64" s="1036"/>
    </row>
    <row r="65" spans="1:14" ht="12.75">
      <c r="A65" s="1007"/>
      <c r="B65" s="336"/>
      <c r="C65" s="338"/>
      <c r="D65" s="338"/>
      <c r="E65" s="338"/>
      <c r="F65" s="338"/>
      <c r="G65" s="338"/>
      <c r="H65" s="1104"/>
      <c r="I65" s="1128"/>
      <c r="J65" s="1129"/>
      <c r="K65" s="1129"/>
      <c r="L65" s="1129"/>
      <c r="M65" s="1129"/>
      <c r="N65" s="1129"/>
    </row>
    <row r="66" spans="1:14" ht="12.75">
      <c r="A66" s="1010"/>
      <c r="B66" s="338" t="s">
        <v>1226</v>
      </c>
      <c r="C66" s="336"/>
      <c r="D66" s="336"/>
      <c r="E66" s="336"/>
      <c r="F66" s="336"/>
      <c r="G66" s="336"/>
      <c r="H66" s="343"/>
      <c r="I66" s="1087">
        <v>789520</v>
      </c>
      <c r="J66" s="1013">
        <v>449037</v>
      </c>
      <c r="K66" s="1013">
        <v>340483</v>
      </c>
      <c r="L66" s="1013">
        <v>92286</v>
      </c>
      <c r="M66" s="1013">
        <v>178223</v>
      </c>
      <c r="N66" s="1013">
        <v>69974</v>
      </c>
    </row>
    <row r="67" spans="1:14" ht="12.75">
      <c r="A67" s="1010"/>
      <c r="B67" s="344"/>
      <c r="C67" s="344" t="s">
        <v>1227</v>
      </c>
      <c r="D67" s="336"/>
      <c r="E67" s="336"/>
      <c r="F67" s="336"/>
      <c r="G67" s="336"/>
      <c r="H67" s="343"/>
      <c r="I67" s="1083">
        <v>58142</v>
      </c>
      <c r="J67" s="1015">
        <v>4428</v>
      </c>
      <c r="K67" s="1015">
        <v>53714</v>
      </c>
      <c r="L67" s="1015">
        <v>10938</v>
      </c>
      <c r="M67" s="1015">
        <v>30162</v>
      </c>
      <c r="N67" s="1015">
        <v>12614</v>
      </c>
    </row>
    <row r="68" spans="1:14" ht="12.75">
      <c r="A68" s="1010"/>
      <c r="B68" s="344"/>
      <c r="C68" s="344" t="s">
        <v>1228</v>
      </c>
      <c r="D68" s="336"/>
      <c r="E68" s="336"/>
      <c r="F68" s="336"/>
      <c r="G68" s="336"/>
      <c r="H68" s="343"/>
      <c r="I68" s="1083">
        <v>680572</v>
      </c>
      <c r="J68" s="1015">
        <v>444609</v>
      </c>
      <c r="K68" s="1015">
        <v>235963</v>
      </c>
      <c r="L68" s="1015">
        <v>44386</v>
      </c>
      <c r="M68" s="1015">
        <v>135955</v>
      </c>
      <c r="N68" s="1015">
        <v>55622</v>
      </c>
    </row>
    <row r="69" spans="1:14" ht="12.75">
      <c r="A69" s="1010"/>
      <c r="B69" s="344"/>
      <c r="C69" s="344" t="s">
        <v>1229</v>
      </c>
      <c r="D69" s="336"/>
      <c r="E69" s="336"/>
      <c r="F69" s="336"/>
      <c r="G69" s="336"/>
      <c r="H69" s="343"/>
      <c r="I69" s="1083">
        <v>50806</v>
      </c>
      <c r="J69" s="1015">
        <v>0</v>
      </c>
      <c r="K69" s="1015">
        <v>50806</v>
      </c>
      <c r="L69" s="1015">
        <v>36962</v>
      </c>
      <c r="M69" s="1015">
        <v>12106</v>
      </c>
      <c r="N69" s="1015">
        <v>1738</v>
      </c>
    </row>
    <row r="70" spans="1:14" ht="12.75">
      <c r="A70" s="1010"/>
      <c r="B70" s="336"/>
      <c r="C70" s="336"/>
      <c r="D70" s="336"/>
      <c r="E70" s="336"/>
      <c r="F70" s="336"/>
      <c r="G70" s="336"/>
      <c r="H70" s="343"/>
      <c r="I70" s="1011"/>
      <c r="J70" s="1014"/>
      <c r="K70" s="1014"/>
      <c r="L70" s="1014"/>
      <c r="M70" s="1014"/>
      <c r="N70" s="1014"/>
    </row>
    <row r="71" spans="1:14" ht="12.75">
      <c r="A71" s="1010"/>
      <c r="B71" s="338" t="s">
        <v>1230</v>
      </c>
      <c r="C71" s="336"/>
      <c r="D71" s="336"/>
      <c r="E71" s="336"/>
      <c r="F71" s="336"/>
      <c r="G71" s="336"/>
      <c r="H71" s="343"/>
      <c r="I71" s="1087">
        <v>877936</v>
      </c>
      <c r="J71" s="1013">
        <v>0</v>
      </c>
      <c r="K71" s="1013">
        <v>877936</v>
      </c>
      <c r="L71" s="1013">
        <v>403874</v>
      </c>
      <c r="M71" s="1013">
        <v>338352</v>
      </c>
      <c r="N71" s="1013">
        <v>135710</v>
      </c>
    </row>
    <row r="72" spans="1:14" ht="12.75">
      <c r="A72" s="1010"/>
      <c r="B72" s="344"/>
      <c r="C72" s="344" t="s">
        <v>1231</v>
      </c>
      <c r="D72" s="336"/>
      <c r="E72" s="336"/>
      <c r="F72" s="336"/>
      <c r="G72" s="336"/>
      <c r="H72" s="343"/>
      <c r="I72" s="1083">
        <v>570505</v>
      </c>
      <c r="J72" s="1015">
        <v>0</v>
      </c>
      <c r="K72" s="1015">
        <v>570505</v>
      </c>
      <c r="L72" s="1015">
        <v>306378</v>
      </c>
      <c r="M72" s="1015">
        <v>212088</v>
      </c>
      <c r="N72" s="1015">
        <v>52039</v>
      </c>
    </row>
    <row r="73" spans="1:14" ht="12.75">
      <c r="A73" s="1010"/>
      <c r="B73" s="344"/>
      <c r="C73" s="344" t="s">
        <v>1232</v>
      </c>
      <c r="D73" s="336"/>
      <c r="E73" s="336"/>
      <c r="F73" s="336"/>
      <c r="G73" s="336"/>
      <c r="H73" s="343"/>
      <c r="I73" s="1083">
        <v>258593</v>
      </c>
      <c r="J73" s="1015">
        <v>0</v>
      </c>
      <c r="K73" s="1015">
        <v>258593</v>
      </c>
      <c r="L73" s="1015">
        <v>90000</v>
      </c>
      <c r="M73" s="1015">
        <v>92410</v>
      </c>
      <c r="N73" s="1015">
        <v>76183</v>
      </c>
    </row>
    <row r="74" spans="1:14" ht="12.75">
      <c r="A74" s="1010"/>
      <c r="B74" s="344"/>
      <c r="C74" s="344" t="s">
        <v>1233</v>
      </c>
      <c r="D74" s="336"/>
      <c r="E74" s="336"/>
      <c r="F74" s="336"/>
      <c r="G74" s="336"/>
      <c r="H74" s="343"/>
      <c r="I74" s="1083">
        <v>48838</v>
      </c>
      <c r="J74" s="1015">
        <v>0</v>
      </c>
      <c r="K74" s="1015">
        <v>48838</v>
      </c>
      <c r="L74" s="1015">
        <v>7496</v>
      </c>
      <c r="M74" s="1015">
        <v>33854</v>
      </c>
      <c r="N74" s="1015">
        <v>7488</v>
      </c>
    </row>
    <row r="75" spans="1:14" ht="12.75">
      <c r="A75" s="1010"/>
      <c r="B75" s="336"/>
      <c r="C75" s="336"/>
      <c r="D75" s="336"/>
      <c r="E75" s="336"/>
      <c r="F75" s="336"/>
      <c r="G75" s="336"/>
      <c r="H75" s="343"/>
      <c r="I75" s="1011"/>
      <c r="J75" s="1014"/>
      <c r="K75" s="1014"/>
      <c r="L75" s="1014"/>
      <c r="M75" s="1014"/>
      <c r="N75" s="1014"/>
    </row>
    <row r="76" spans="1:14" ht="12.75">
      <c r="A76" s="1010"/>
      <c r="B76" s="338" t="s">
        <v>1234</v>
      </c>
      <c r="C76" s="336"/>
      <c r="D76" s="336"/>
      <c r="E76" s="336"/>
      <c r="F76" s="336"/>
      <c r="G76" s="336"/>
      <c r="H76" s="343"/>
      <c r="I76" s="1087">
        <v>1667456</v>
      </c>
      <c r="J76" s="1013">
        <v>449037</v>
      </c>
      <c r="K76" s="1013">
        <v>1218419</v>
      </c>
      <c r="L76" s="1013">
        <v>496160</v>
      </c>
      <c r="M76" s="1013">
        <v>516575</v>
      </c>
      <c r="N76" s="1013">
        <v>205684</v>
      </c>
    </row>
    <row r="77" spans="1:14" ht="12.75">
      <c r="A77" s="1010"/>
      <c r="B77" s="336"/>
      <c r="C77" s="336"/>
      <c r="D77" s="336"/>
      <c r="E77" s="336"/>
      <c r="F77" s="336"/>
      <c r="G77" s="336"/>
      <c r="H77" s="343"/>
      <c r="I77" s="1011"/>
      <c r="J77" s="1014"/>
      <c r="K77" s="1014"/>
      <c r="L77" s="1014"/>
      <c r="M77" s="1014"/>
      <c r="N77" s="1014"/>
    </row>
    <row r="78" spans="1:14" ht="13.5" customHeight="1">
      <c r="A78" s="1130"/>
      <c r="B78" s="338" t="s">
        <v>1235</v>
      </c>
      <c r="C78" s="354"/>
      <c r="D78" s="354"/>
      <c r="E78" s="354"/>
      <c r="F78" s="354"/>
      <c r="G78" s="354"/>
      <c r="H78" s="408"/>
      <c r="I78" s="1087">
        <v>0</v>
      </c>
      <c r="J78" s="1013">
        <v>0</v>
      </c>
      <c r="K78" s="1013">
        <v>0</v>
      </c>
      <c r="L78" s="1013">
        <v>0</v>
      </c>
      <c r="M78" s="1013">
        <v>0</v>
      </c>
      <c r="N78" s="1013">
        <v>0</v>
      </c>
    </row>
    <row r="79" spans="1:14" ht="12.75">
      <c r="A79" s="1010"/>
      <c r="B79" s="336"/>
      <c r="C79" s="336"/>
      <c r="D79" s="336"/>
      <c r="E79" s="336"/>
      <c r="F79" s="336"/>
      <c r="G79" s="336"/>
      <c r="H79" s="343"/>
      <c r="I79" s="1011"/>
      <c r="J79" s="1014"/>
      <c r="K79" s="1014"/>
      <c r="L79" s="1014" t="s">
        <v>660</v>
      </c>
      <c r="M79" s="1014"/>
      <c r="N79" s="1014"/>
    </row>
    <row r="80" spans="1:14" ht="12.75">
      <c r="A80" s="1010"/>
      <c r="B80" s="338" t="s">
        <v>1236</v>
      </c>
      <c r="C80" s="336"/>
      <c r="D80" s="336"/>
      <c r="E80" s="336"/>
      <c r="F80" s="336"/>
      <c r="G80" s="336"/>
      <c r="H80" s="343"/>
      <c r="I80" s="1087">
        <v>0</v>
      </c>
      <c r="J80" s="1013">
        <v>0</v>
      </c>
      <c r="K80" s="1013">
        <v>0</v>
      </c>
      <c r="L80" s="1013">
        <v>0</v>
      </c>
      <c r="M80" s="1013">
        <v>0</v>
      </c>
      <c r="N80" s="1013">
        <v>0</v>
      </c>
    </row>
    <row r="81" spans="1:14" ht="12.75">
      <c r="A81" s="1010"/>
      <c r="B81" s="336"/>
      <c r="C81" s="336" t="s">
        <v>1237</v>
      </c>
      <c r="D81" s="336"/>
      <c r="E81" s="336"/>
      <c r="F81" s="336"/>
      <c r="G81" s="336"/>
      <c r="H81" s="343"/>
      <c r="I81" s="1083">
        <v>0</v>
      </c>
      <c r="J81" s="1014"/>
      <c r="K81" s="1015">
        <v>0</v>
      </c>
      <c r="L81" s="1015">
        <v>0</v>
      </c>
      <c r="M81" s="1015">
        <v>0</v>
      </c>
      <c r="N81" s="1015">
        <v>0</v>
      </c>
    </row>
    <row r="82" spans="1:14" ht="12.75">
      <c r="A82" s="1010"/>
      <c r="B82" s="336"/>
      <c r="C82" s="336" t="s">
        <v>1238</v>
      </c>
      <c r="D82" s="336"/>
      <c r="E82" s="336"/>
      <c r="F82" s="336"/>
      <c r="G82" s="336"/>
      <c r="H82" s="343"/>
      <c r="I82" s="1083">
        <v>0</v>
      </c>
      <c r="J82" s="1015">
        <v>0</v>
      </c>
      <c r="K82" s="1015">
        <v>0</v>
      </c>
      <c r="L82" s="1015">
        <v>0</v>
      </c>
      <c r="M82" s="1015">
        <v>0</v>
      </c>
      <c r="N82" s="1015">
        <v>0</v>
      </c>
    </row>
    <row r="83" spans="1:14" ht="12.75">
      <c r="A83" s="1010"/>
      <c r="B83" s="344"/>
      <c r="C83" s="344" t="s">
        <v>1187</v>
      </c>
      <c r="D83" s="336"/>
      <c r="E83" s="336"/>
      <c r="F83" s="336"/>
      <c r="G83" s="336"/>
      <c r="H83" s="343"/>
      <c r="I83" s="1083">
        <v>0</v>
      </c>
      <c r="J83" s="1015">
        <v>0</v>
      </c>
      <c r="K83" s="1015">
        <v>0</v>
      </c>
      <c r="L83" s="1015">
        <v>0</v>
      </c>
      <c r="M83" s="1015">
        <v>0</v>
      </c>
      <c r="N83" s="1015">
        <v>0</v>
      </c>
    </row>
    <row r="84" spans="1:14" ht="12.75">
      <c r="A84" s="1010"/>
      <c r="B84" s="336"/>
      <c r="C84" s="336"/>
      <c r="D84" s="336"/>
      <c r="E84" s="336"/>
      <c r="F84" s="336"/>
      <c r="G84" s="336"/>
      <c r="H84" s="343"/>
      <c r="I84" s="1011"/>
      <c r="J84" s="1014"/>
      <c r="K84" s="1014"/>
      <c r="L84" s="1014"/>
      <c r="M84" s="1014"/>
      <c r="N84" s="1014"/>
    </row>
    <row r="85" spans="1:14" ht="12.75">
      <c r="A85" s="1010"/>
      <c r="B85" s="338" t="s">
        <v>1239</v>
      </c>
      <c r="C85" s="336"/>
      <c r="D85" s="336"/>
      <c r="E85" s="336"/>
      <c r="F85" s="336"/>
      <c r="G85" s="336"/>
      <c r="H85" s="343"/>
      <c r="I85" s="1087">
        <v>0</v>
      </c>
      <c r="J85" s="1013">
        <v>0</v>
      </c>
      <c r="K85" s="1013">
        <v>0</v>
      </c>
      <c r="L85" s="1013">
        <v>0</v>
      </c>
      <c r="M85" s="1013">
        <v>0</v>
      </c>
      <c r="N85" s="1013">
        <v>0</v>
      </c>
    </row>
    <row r="86" spans="1:14" ht="12.75">
      <c r="A86" s="1010"/>
      <c r="B86" s="338"/>
      <c r="C86" s="400" t="s">
        <v>1240</v>
      </c>
      <c r="D86" s="336"/>
      <c r="E86" s="336"/>
      <c r="F86" s="336"/>
      <c r="G86" s="336"/>
      <c r="H86" s="343"/>
      <c r="I86" s="1083">
        <v>0</v>
      </c>
      <c r="J86" s="1015">
        <v>0</v>
      </c>
      <c r="K86" s="1015">
        <v>0</v>
      </c>
      <c r="L86" s="1015">
        <v>0</v>
      </c>
      <c r="M86" s="1015">
        <v>0</v>
      </c>
      <c r="N86" s="1015">
        <v>0</v>
      </c>
    </row>
    <row r="87" spans="1:14" ht="12.75">
      <c r="A87" s="1010"/>
      <c r="B87" s="338"/>
      <c r="C87" s="336"/>
      <c r="D87" s="336"/>
      <c r="E87" s="336"/>
      <c r="F87" s="336"/>
      <c r="G87" s="336"/>
      <c r="H87" s="343"/>
      <c r="I87" s="1011"/>
      <c r="J87" s="1014"/>
      <c r="K87" s="1014"/>
      <c r="L87" s="1014"/>
      <c r="M87" s="1014"/>
      <c r="N87" s="1014"/>
    </row>
    <row r="88" spans="1:14" ht="12.75">
      <c r="A88" s="1010"/>
      <c r="B88" s="338" t="s">
        <v>1244</v>
      </c>
      <c r="C88" s="336"/>
      <c r="D88" s="336"/>
      <c r="E88" s="336"/>
      <c r="F88" s="336"/>
      <c r="G88" s="336"/>
      <c r="H88" s="343"/>
      <c r="I88" s="1087">
        <v>34857</v>
      </c>
      <c r="J88" s="1013">
        <v>9859</v>
      </c>
      <c r="K88" s="1013">
        <v>24998</v>
      </c>
      <c r="L88" s="1013">
        <v>6083</v>
      </c>
      <c r="M88" s="1013">
        <v>15245</v>
      </c>
      <c r="N88" s="1013">
        <v>3670</v>
      </c>
    </row>
    <row r="89" spans="1:14" ht="12.75">
      <c r="A89" s="1010"/>
      <c r="B89" s="336"/>
      <c r="C89" s="336" t="s">
        <v>1245</v>
      </c>
      <c r="D89" s="336"/>
      <c r="E89" s="336"/>
      <c r="F89" s="336"/>
      <c r="G89" s="336"/>
      <c r="H89" s="343"/>
      <c r="I89" s="1083">
        <v>174</v>
      </c>
      <c r="J89" s="1015">
        <v>8</v>
      </c>
      <c r="K89" s="1015">
        <v>166</v>
      </c>
      <c r="L89" s="1015">
        <v>0</v>
      </c>
      <c r="M89" s="1015">
        <v>6</v>
      </c>
      <c r="N89" s="1015">
        <v>160</v>
      </c>
    </row>
    <row r="90" spans="1:14" ht="12.75">
      <c r="A90" s="1010"/>
      <c r="B90" s="344"/>
      <c r="C90" s="336" t="s">
        <v>1220</v>
      </c>
      <c r="D90" s="336"/>
      <c r="E90" s="336"/>
      <c r="F90" s="336"/>
      <c r="G90" s="336"/>
      <c r="H90" s="343"/>
      <c r="I90" s="1083">
        <v>0</v>
      </c>
      <c r="J90" s="1015">
        <v>0</v>
      </c>
      <c r="K90" s="1015">
        <v>0</v>
      </c>
      <c r="L90" s="1015">
        <v>0</v>
      </c>
      <c r="M90" s="1015">
        <v>0</v>
      </c>
      <c r="N90" s="1015">
        <v>0</v>
      </c>
    </row>
    <row r="91" spans="1:14" ht="12.75">
      <c r="A91" s="1010"/>
      <c r="B91" s="344"/>
      <c r="C91" s="336" t="s">
        <v>1246</v>
      </c>
      <c r="D91" s="336"/>
      <c r="E91" s="336"/>
      <c r="F91" s="336"/>
      <c r="G91" s="336"/>
      <c r="H91" s="343"/>
      <c r="I91" s="1083">
        <v>0</v>
      </c>
      <c r="J91" s="1015">
        <v>0</v>
      </c>
      <c r="K91" s="1015">
        <v>0</v>
      </c>
      <c r="L91" s="1015">
        <v>0</v>
      </c>
      <c r="M91" s="1015">
        <v>0</v>
      </c>
      <c r="N91" s="1015">
        <v>0</v>
      </c>
    </row>
    <row r="92" spans="1:14" ht="12.75">
      <c r="A92" s="1010"/>
      <c r="B92" s="344"/>
      <c r="C92" s="336" t="s">
        <v>1244</v>
      </c>
      <c r="D92" s="336"/>
      <c r="E92" s="336"/>
      <c r="F92" s="336"/>
      <c r="G92" s="336"/>
      <c r="H92" s="343"/>
      <c r="I92" s="1083">
        <v>34683</v>
      </c>
      <c r="J92" s="1015">
        <v>9851</v>
      </c>
      <c r="K92" s="1015">
        <v>24832</v>
      </c>
      <c r="L92" s="1015">
        <v>6083</v>
      </c>
      <c r="M92" s="1015">
        <v>15239</v>
      </c>
      <c r="N92" s="1015">
        <v>3510</v>
      </c>
    </row>
    <row r="93" spans="1:14" ht="12.75">
      <c r="A93" s="1010"/>
      <c r="B93" s="336"/>
      <c r="C93" s="336"/>
      <c r="D93" s="336"/>
      <c r="E93" s="336"/>
      <c r="F93" s="336"/>
      <c r="G93" s="336"/>
      <c r="H93" s="343"/>
      <c r="I93" s="1011"/>
      <c r="J93" s="1014"/>
      <c r="K93" s="1014"/>
      <c r="L93" s="1014"/>
      <c r="M93" s="1014"/>
      <c r="N93" s="1014"/>
    </row>
    <row r="94" spans="1:14" ht="12.75">
      <c r="A94" s="1010"/>
      <c r="B94" s="338" t="s">
        <v>1247</v>
      </c>
      <c r="C94" s="336"/>
      <c r="D94" s="336"/>
      <c r="E94" s="336"/>
      <c r="F94" s="336"/>
      <c r="G94" s="336"/>
      <c r="H94" s="343"/>
      <c r="I94" s="1087">
        <v>1702313</v>
      </c>
      <c r="J94" s="1013">
        <v>458896</v>
      </c>
      <c r="K94" s="1013">
        <v>1243417</v>
      </c>
      <c r="L94" s="1013">
        <v>502243</v>
      </c>
      <c r="M94" s="1013">
        <v>531820</v>
      </c>
      <c r="N94" s="1013">
        <v>209354</v>
      </c>
    </row>
    <row r="95" spans="1:14" ht="12.75">
      <c r="A95" s="1010"/>
      <c r="B95" s="338"/>
      <c r="C95" s="336"/>
      <c r="D95" s="336"/>
      <c r="E95" s="336"/>
      <c r="F95" s="336"/>
      <c r="G95" s="336"/>
      <c r="H95" s="343"/>
      <c r="I95" s="1011"/>
      <c r="J95" s="1014"/>
      <c r="K95" s="1014"/>
      <c r="L95" s="1014"/>
      <c r="M95" s="1014"/>
      <c r="N95" s="1014"/>
    </row>
    <row r="96" spans="1:14" ht="12.75">
      <c r="A96" s="1010"/>
      <c r="B96" s="338" t="s">
        <v>573</v>
      </c>
      <c r="C96" s="336"/>
      <c r="D96" s="336"/>
      <c r="E96" s="336"/>
      <c r="F96" s="336"/>
      <c r="G96" s="336"/>
      <c r="H96" s="343"/>
      <c r="I96" s="1011"/>
      <c r="J96" s="1014"/>
      <c r="K96" s="1014"/>
      <c r="L96" s="1014"/>
      <c r="M96" s="1014"/>
      <c r="N96" s="1014"/>
    </row>
    <row r="97" spans="1:14" ht="12.75">
      <c r="A97" s="1010"/>
      <c r="B97" s="336"/>
      <c r="C97" s="1117" t="s">
        <v>781</v>
      </c>
      <c r="D97" s="336"/>
      <c r="E97" s="336"/>
      <c r="F97" s="336"/>
      <c r="G97" s="336"/>
      <c r="H97" s="343"/>
      <c r="I97" s="1087">
        <v>66850</v>
      </c>
      <c r="J97" s="1013">
        <v>66850</v>
      </c>
      <c r="K97" s="1014"/>
      <c r="L97" s="1014"/>
      <c r="M97" s="1014"/>
      <c r="N97" s="1014"/>
    </row>
    <row r="98" spans="1:14" ht="12.75">
      <c r="A98" s="1010"/>
      <c r="B98" s="338"/>
      <c r="C98" s="336"/>
      <c r="D98" s="336" t="s">
        <v>1253</v>
      </c>
      <c r="E98" s="336"/>
      <c r="F98" s="336"/>
      <c r="G98" s="336"/>
      <c r="H98" s="343"/>
      <c r="I98" s="1083">
        <v>41413</v>
      </c>
      <c r="J98" s="1015">
        <v>41413</v>
      </c>
      <c r="K98" s="1014"/>
      <c r="L98" s="1014"/>
      <c r="M98" s="1014"/>
      <c r="N98" s="1014"/>
    </row>
    <row r="99" spans="1:14" ht="12.75">
      <c r="A99" s="1010"/>
      <c r="B99" s="338"/>
      <c r="C99" s="336"/>
      <c r="D99" s="336" t="s">
        <v>1255</v>
      </c>
      <c r="E99" s="336"/>
      <c r="F99" s="336"/>
      <c r="G99" s="336"/>
      <c r="H99" s="343"/>
      <c r="I99" s="1083">
        <v>25437</v>
      </c>
      <c r="J99" s="1015">
        <v>25437</v>
      </c>
      <c r="K99" s="1014"/>
      <c r="L99" s="1014"/>
      <c r="M99" s="1014"/>
      <c r="N99" s="1014"/>
    </row>
    <row r="100" spans="1:14" ht="12.75">
      <c r="A100" s="1010"/>
      <c r="B100" s="336"/>
      <c r="C100" s="1117" t="s">
        <v>574</v>
      </c>
      <c r="D100" s="336"/>
      <c r="E100" s="336"/>
      <c r="F100" s="336"/>
      <c r="G100" s="336"/>
      <c r="H100" s="343"/>
      <c r="I100" s="1087">
        <v>704</v>
      </c>
      <c r="J100" s="1013">
        <v>704</v>
      </c>
      <c r="K100" s="1014"/>
      <c r="L100" s="1014"/>
      <c r="M100" s="1014"/>
      <c r="N100" s="1014"/>
    </row>
    <row r="101" spans="1:14" ht="12.75">
      <c r="A101" s="1010"/>
      <c r="B101" s="338"/>
      <c r="C101" s="336"/>
      <c r="D101" s="336" t="s">
        <v>1258</v>
      </c>
      <c r="E101" s="336"/>
      <c r="F101" s="336"/>
      <c r="G101" s="336"/>
      <c r="H101" s="343"/>
      <c r="I101" s="1083">
        <v>130</v>
      </c>
      <c r="J101" s="1015">
        <v>130</v>
      </c>
      <c r="K101" s="1014"/>
      <c r="L101" s="1014"/>
      <c r="M101" s="1014"/>
      <c r="N101" s="1014"/>
    </row>
    <row r="102" spans="1:14" ht="12.75">
      <c r="A102" s="1010"/>
      <c r="B102" s="338"/>
      <c r="C102" s="336"/>
      <c r="D102" s="336" t="s">
        <v>1259</v>
      </c>
      <c r="E102" s="336"/>
      <c r="F102" s="336"/>
      <c r="G102" s="336"/>
      <c r="H102" s="343"/>
      <c r="I102" s="1083">
        <v>574</v>
      </c>
      <c r="J102" s="1015">
        <v>574</v>
      </c>
      <c r="K102" s="1014"/>
      <c r="L102" s="1014"/>
      <c r="M102" s="1014"/>
      <c r="N102" s="1014"/>
    </row>
    <row r="103" spans="1:14" ht="12.75">
      <c r="A103" s="1010"/>
      <c r="B103" s="338"/>
      <c r="C103" s="336"/>
      <c r="D103" s="336" t="s">
        <v>1260</v>
      </c>
      <c r="E103" s="336"/>
      <c r="F103" s="336"/>
      <c r="G103" s="336"/>
      <c r="H103" s="343"/>
      <c r="I103" s="1083">
        <v>0</v>
      </c>
      <c r="J103" s="1015">
        <v>0</v>
      </c>
      <c r="K103" s="1014"/>
      <c r="L103" s="1014"/>
      <c r="M103" s="1014"/>
      <c r="N103" s="1014"/>
    </row>
    <row r="104" spans="1:14" ht="12.75">
      <c r="A104" s="1010"/>
      <c r="B104" s="336"/>
      <c r="C104" s="336" t="s">
        <v>1261</v>
      </c>
      <c r="D104" s="336"/>
      <c r="E104" s="336"/>
      <c r="F104" s="336"/>
      <c r="G104" s="336"/>
      <c r="H104" s="343"/>
      <c r="I104" s="1083">
        <v>20852</v>
      </c>
      <c r="J104" s="1014"/>
      <c r="K104" s="1015">
        <v>20852</v>
      </c>
      <c r="L104" s="1089">
        <v>20852</v>
      </c>
      <c r="M104" s="1014"/>
      <c r="N104" s="1014"/>
    </row>
    <row r="105" spans="1:14" ht="12.75">
      <c r="A105" s="1010"/>
      <c r="B105" s="336"/>
      <c r="C105" s="336" t="s">
        <v>1262</v>
      </c>
      <c r="D105" s="336"/>
      <c r="E105" s="336"/>
      <c r="F105" s="336"/>
      <c r="G105" s="336"/>
      <c r="H105" s="343"/>
      <c r="I105" s="1083">
        <v>0</v>
      </c>
      <c r="J105" s="1015">
        <v>0</v>
      </c>
      <c r="K105" s="1014"/>
      <c r="L105" s="1014"/>
      <c r="M105" s="1014"/>
      <c r="N105" s="1014"/>
    </row>
    <row r="106" spans="1:14" ht="12.75">
      <c r="A106" s="1010"/>
      <c r="B106" s="338"/>
      <c r="C106" s="338" t="s">
        <v>575</v>
      </c>
      <c r="D106" s="336"/>
      <c r="E106" s="336"/>
      <c r="F106" s="336"/>
      <c r="G106" s="336"/>
      <c r="H106" s="343"/>
      <c r="I106" s="1087">
        <v>88406</v>
      </c>
      <c r="J106" s="1013">
        <v>67554</v>
      </c>
      <c r="K106" s="1013">
        <v>20852</v>
      </c>
      <c r="L106" s="1131">
        <v>20852</v>
      </c>
      <c r="M106" s="1014"/>
      <c r="N106" s="1014"/>
    </row>
    <row r="107" spans="1:14" ht="12.75">
      <c r="A107" s="1010"/>
      <c r="B107" s="338"/>
      <c r="C107" s="336"/>
      <c r="D107" s="336"/>
      <c r="E107" s="336"/>
      <c r="F107" s="336"/>
      <c r="G107" s="336"/>
      <c r="H107" s="343"/>
      <c r="I107" s="1011"/>
      <c r="J107" s="1014"/>
      <c r="K107" s="1014"/>
      <c r="L107" s="1014"/>
      <c r="M107" s="1014"/>
      <c r="N107" s="1014"/>
    </row>
    <row r="108" spans="1:14" ht="12.75">
      <c r="A108" s="1010"/>
      <c r="B108" s="338" t="s">
        <v>576</v>
      </c>
      <c r="C108" s="336"/>
      <c r="D108" s="336"/>
      <c r="E108" s="336"/>
      <c r="F108" s="336"/>
      <c r="G108" s="336"/>
      <c r="H108" s="343"/>
      <c r="I108" s="1087">
        <v>1790719</v>
      </c>
      <c r="J108" s="1013">
        <v>526450</v>
      </c>
      <c r="K108" s="1013">
        <v>1264269</v>
      </c>
      <c r="L108" s="1013">
        <v>523095</v>
      </c>
      <c r="M108" s="1013">
        <v>531820</v>
      </c>
      <c r="N108" s="1013">
        <v>209354</v>
      </c>
    </row>
    <row r="109" spans="1:14" ht="12.75">
      <c r="A109" s="1010"/>
      <c r="B109" s="336"/>
      <c r="C109" s="336"/>
      <c r="D109" s="336"/>
      <c r="E109" s="336"/>
      <c r="F109" s="336"/>
      <c r="G109" s="336"/>
      <c r="H109" s="343"/>
      <c r="I109" s="1011"/>
      <c r="J109" s="1014"/>
      <c r="K109" s="1014"/>
      <c r="L109" s="1014"/>
      <c r="M109" s="1014"/>
      <c r="N109" s="1014"/>
    </row>
    <row r="110" spans="1:14" ht="12.75">
      <c r="A110" s="1030"/>
      <c r="B110" s="349" t="s">
        <v>1264</v>
      </c>
      <c r="C110" s="356"/>
      <c r="D110" s="356"/>
      <c r="E110" s="356"/>
      <c r="F110" s="356"/>
      <c r="G110" s="356"/>
      <c r="H110" s="357"/>
      <c r="I110" s="1091">
        <v>545642</v>
      </c>
      <c r="J110" s="1032">
        <v>28774</v>
      </c>
      <c r="K110" s="1032">
        <v>516868</v>
      </c>
      <c r="L110" s="1032">
        <v>164833</v>
      </c>
      <c r="M110" s="1032">
        <v>266118</v>
      </c>
      <c r="N110" s="1032">
        <v>85917</v>
      </c>
    </row>
    <row r="111" spans="2:14" ht="12.75">
      <c r="B111" s="336"/>
      <c r="C111" s="336"/>
      <c r="D111" s="336"/>
      <c r="E111" s="336"/>
      <c r="F111" s="336"/>
      <c r="G111" s="336"/>
      <c r="H111" s="336"/>
      <c r="I111" s="1006"/>
      <c r="J111" s="1006"/>
      <c r="K111" s="1006"/>
      <c r="L111" s="1006"/>
      <c r="M111" s="1006"/>
      <c r="N111" s="1006"/>
    </row>
    <row r="112" spans="2:14" ht="12.75">
      <c r="B112" s="1101" t="s">
        <v>627</v>
      </c>
      <c r="C112" s="336"/>
      <c r="D112" s="336"/>
      <c r="E112" s="336"/>
      <c r="F112" s="336"/>
      <c r="G112" s="336"/>
      <c r="H112" s="336"/>
      <c r="I112" s="1006"/>
      <c r="J112" s="1006"/>
      <c r="K112" s="1006"/>
      <c r="L112" s="1006"/>
      <c r="M112" s="1006"/>
      <c r="N112" s="1006"/>
    </row>
  </sheetData>
  <mergeCells count="14">
    <mergeCell ref="I61:I63"/>
    <mergeCell ref="J61:J63"/>
    <mergeCell ref="M4:M5"/>
    <mergeCell ref="N4:N5"/>
    <mergeCell ref="K61:N61"/>
    <mergeCell ref="K62:K63"/>
    <mergeCell ref="L62:L63"/>
    <mergeCell ref="M62:M63"/>
    <mergeCell ref="N62:N63"/>
    <mergeCell ref="K3:N3"/>
    <mergeCell ref="K4:K5"/>
    <mergeCell ref="L4:L5"/>
    <mergeCell ref="I3:I5"/>
    <mergeCell ref="J3:J5"/>
  </mergeCells>
  <printOptions horizontalCentered="1"/>
  <pageMargins left="0.7874015748031497" right="0.7874015748031497" top="0.7874015748031497" bottom="0.984251968503937" header="0.5118110236220472" footer="0.5118110236220472"/>
  <pageSetup horizontalDpi="600" verticalDpi="600" orientation="portrait" paperSize="9" scale="65" r:id="rId1"/>
  <rowBreaks count="1" manualBreakCount="1">
    <brk id="58" max="13" man="1"/>
  </rowBreaks>
</worksheet>
</file>

<file path=xl/worksheets/sheet39.xml><?xml version="1.0" encoding="utf-8"?>
<worksheet xmlns="http://schemas.openxmlformats.org/spreadsheetml/2006/main" xmlns:r="http://schemas.openxmlformats.org/officeDocument/2006/relationships">
  <dimension ref="A1:O90"/>
  <sheetViews>
    <sheetView view="pageBreakPreview" zoomScaleSheetLayoutView="100" workbookViewId="0" topLeftCell="C1">
      <selection activeCell="E3" sqref="E3"/>
    </sheetView>
  </sheetViews>
  <sheetFormatPr defaultColWidth="9.00390625" defaultRowHeight="12.75"/>
  <cols>
    <col min="1" max="2" width="3.375" style="86" customWidth="1"/>
    <col min="3" max="3" width="4.125" style="86" customWidth="1"/>
    <col min="4" max="4" width="9.125" style="86" customWidth="1"/>
    <col min="5" max="5" width="10.00390625" style="86" customWidth="1"/>
    <col min="6" max="6" width="9.125" style="86" customWidth="1"/>
    <col min="7" max="7" width="17.375" style="86" customWidth="1"/>
    <col min="8" max="8" width="24.75390625" style="86" customWidth="1"/>
    <col min="9" max="9" width="9.625" style="86" customWidth="1"/>
    <col min="10" max="10" width="9.25390625" style="86" customWidth="1"/>
    <col min="11" max="11" width="11.125" style="86" customWidth="1"/>
    <col min="12" max="12" width="9.875" style="86" customWidth="1"/>
    <col min="13" max="13" width="9.25390625" style="86" customWidth="1"/>
    <col min="14" max="14" width="10.25390625" style="86" customWidth="1"/>
    <col min="15" max="15" width="4.125" style="86" customWidth="1"/>
    <col min="16" max="16384" width="9.125" style="86" customWidth="1"/>
  </cols>
  <sheetData>
    <row r="1" spans="1:14" s="328" customFormat="1" ht="22.5" customHeight="1">
      <c r="A1" s="409" t="s">
        <v>463</v>
      </c>
      <c r="B1" s="409"/>
      <c r="C1" s="409"/>
      <c r="D1" s="409"/>
      <c r="E1" s="409"/>
      <c r="F1" s="409"/>
      <c r="G1" s="409"/>
      <c r="H1" s="409"/>
      <c r="I1" s="409"/>
      <c r="J1" s="409"/>
      <c r="K1" s="409"/>
      <c r="L1" s="327"/>
      <c r="M1" s="327"/>
      <c r="N1" s="327"/>
    </row>
    <row r="2" spans="1:14" s="328" customFormat="1" ht="23.25" customHeight="1">
      <c r="A2" s="327"/>
      <c r="B2" s="327"/>
      <c r="C2" s="327"/>
      <c r="D2" s="327"/>
      <c r="E2" s="327"/>
      <c r="F2" s="327"/>
      <c r="G2" s="327"/>
      <c r="H2" s="327"/>
      <c r="I2" s="327"/>
      <c r="J2" s="327"/>
      <c r="K2" s="327"/>
      <c r="L2" s="327"/>
      <c r="M2" s="327"/>
      <c r="N2" s="1078" t="s">
        <v>663</v>
      </c>
    </row>
    <row r="3" spans="1:15" ht="15.75" customHeight="1">
      <c r="A3" s="1133"/>
      <c r="B3" s="1132"/>
      <c r="C3" s="1132"/>
      <c r="D3" s="1132"/>
      <c r="E3" s="1132"/>
      <c r="F3" s="1132"/>
      <c r="G3" s="1132"/>
      <c r="H3" s="1134"/>
      <c r="I3" s="1786" t="s">
        <v>610</v>
      </c>
      <c r="J3" s="1786" t="s">
        <v>568</v>
      </c>
      <c r="K3" s="1786" t="s">
        <v>569</v>
      </c>
      <c r="L3" s="1786"/>
      <c r="M3" s="1786"/>
      <c r="N3" s="1786"/>
      <c r="O3" s="1135"/>
    </row>
    <row r="4" spans="1:15" ht="13.5" customHeight="1">
      <c r="A4" s="1136"/>
      <c r="B4" s="1135"/>
      <c r="C4" s="1135"/>
      <c r="D4" s="1135"/>
      <c r="E4" s="1135"/>
      <c r="F4" s="1135"/>
      <c r="G4" s="1135"/>
      <c r="H4" s="1137"/>
      <c r="I4" s="1786"/>
      <c r="J4" s="1786"/>
      <c r="K4" s="1786" t="s">
        <v>610</v>
      </c>
      <c r="L4" s="1786" t="s">
        <v>1170</v>
      </c>
      <c r="M4" s="1786" t="s">
        <v>1172</v>
      </c>
      <c r="N4" s="1788" t="s">
        <v>566</v>
      </c>
      <c r="O4" s="1135"/>
    </row>
    <row r="5" spans="1:15" ht="15.75" customHeight="1">
      <c r="A5" s="1136"/>
      <c r="B5" s="1135"/>
      <c r="C5" s="1135"/>
      <c r="D5" s="1135"/>
      <c r="E5" s="1135"/>
      <c r="F5" s="1135"/>
      <c r="G5" s="1135"/>
      <c r="H5" s="1137"/>
      <c r="I5" s="1786"/>
      <c r="J5" s="1786"/>
      <c r="K5" s="1787"/>
      <c r="L5" s="1787"/>
      <c r="M5" s="1787"/>
      <c r="N5" s="1787"/>
      <c r="O5" s="1135"/>
    </row>
    <row r="6" spans="1:15" ht="15" customHeight="1">
      <c r="A6" s="1136"/>
      <c r="B6" s="346" t="s">
        <v>1265</v>
      </c>
      <c r="C6" s="344"/>
      <c r="D6" s="336"/>
      <c r="E6" s="336"/>
      <c r="F6" s="336"/>
      <c r="G6" s="336"/>
      <c r="H6" s="343"/>
      <c r="I6" s="1134"/>
      <c r="J6" s="1082"/>
      <c r="K6" s="1082"/>
      <c r="L6" s="1082"/>
      <c r="M6" s="1082"/>
      <c r="N6" s="1082"/>
      <c r="O6" s="1135"/>
    </row>
    <row r="7" spans="1:15" ht="12.75">
      <c r="A7" s="1136"/>
      <c r="B7" s="365"/>
      <c r="C7" s="365" t="s">
        <v>1266</v>
      </c>
      <c r="D7" s="336"/>
      <c r="E7" s="336"/>
      <c r="F7" s="336"/>
      <c r="G7" s="336"/>
      <c r="H7" s="343"/>
      <c r="I7" s="1138">
        <v>3700</v>
      </c>
      <c r="J7" s="1084">
        <v>3338</v>
      </c>
      <c r="K7" s="1084">
        <v>362</v>
      </c>
      <c r="L7" s="1084">
        <v>81</v>
      </c>
      <c r="M7" s="1084">
        <v>127</v>
      </c>
      <c r="N7" s="1084">
        <v>154</v>
      </c>
      <c r="O7" s="1135"/>
    </row>
    <row r="8" spans="1:15" ht="12.75">
      <c r="A8" s="1136"/>
      <c r="B8" s="344"/>
      <c r="C8" s="344" t="s">
        <v>1267</v>
      </c>
      <c r="D8" s="336"/>
      <c r="E8" s="336"/>
      <c r="F8" s="336"/>
      <c r="G8" s="336"/>
      <c r="H8" s="343"/>
      <c r="I8" s="1138">
        <v>6806</v>
      </c>
      <c r="J8" s="1084">
        <v>3768</v>
      </c>
      <c r="K8" s="1084">
        <v>3038</v>
      </c>
      <c r="L8" s="1084">
        <v>1715</v>
      </c>
      <c r="M8" s="1084">
        <v>946</v>
      </c>
      <c r="N8" s="1084">
        <v>377</v>
      </c>
      <c r="O8" s="1135"/>
    </row>
    <row r="9" spans="1:15" ht="12.75">
      <c r="A9" s="1136"/>
      <c r="B9" s="344"/>
      <c r="C9" s="344" t="s">
        <v>1268</v>
      </c>
      <c r="D9" s="336"/>
      <c r="E9" s="336"/>
      <c r="F9" s="336"/>
      <c r="G9" s="336"/>
      <c r="H9" s="343"/>
      <c r="I9" s="1138">
        <v>0</v>
      </c>
      <c r="J9" s="1084">
        <v>0</v>
      </c>
      <c r="K9" s="1084">
        <v>0</v>
      </c>
      <c r="L9" s="1084">
        <v>0</v>
      </c>
      <c r="M9" s="1084">
        <v>0</v>
      </c>
      <c r="N9" s="1084">
        <v>0</v>
      </c>
      <c r="O9" s="1135"/>
    </row>
    <row r="10" spans="1:15" ht="12.75">
      <c r="A10" s="1136"/>
      <c r="B10" s="344"/>
      <c r="C10" s="344" t="s">
        <v>1269</v>
      </c>
      <c r="D10" s="336"/>
      <c r="E10" s="336"/>
      <c r="F10" s="336"/>
      <c r="G10" s="336"/>
      <c r="H10" s="343"/>
      <c r="I10" s="1138">
        <v>3</v>
      </c>
      <c r="J10" s="1084">
        <v>0</v>
      </c>
      <c r="K10" s="1084">
        <v>3</v>
      </c>
      <c r="L10" s="1084">
        <v>0</v>
      </c>
      <c r="M10" s="1084">
        <v>3</v>
      </c>
      <c r="N10" s="1084">
        <v>0</v>
      </c>
      <c r="O10" s="1135"/>
    </row>
    <row r="11" spans="1:15" ht="12.75">
      <c r="A11" s="1136"/>
      <c r="B11" s="344"/>
      <c r="C11" s="344" t="s">
        <v>1270</v>
      </c>
      <c r="D11" s="336"/>
      <c r="E11" s="336"/>
      <c r="F11" s="336"/>
      <c r="G11" s="336"/>
      <c r="H11" s="343"/>
      <c r="I11" s="1138">
        <v>606</v>
      </c>
      <c r="J11" s="1084">
        <v>0</v>
      </c>
      <c r="K11" s="1084">
        <v>606</v>
      </c>
      <c r="L11" s="1084">
        <v>218</v>
      </c>
      <c r="M11" s="1084">
        <v>388</v>
      </c>
      <c r="N11" s="1084">
        <v>0</v>
      </c>
      <c r="O11" s="1135"/>
    </row>
    <row r="12" spans="1:15" ht="13.5" customHeight="1">
      <c r="A12" s="1130"/>
      <c r="B12" s="344"/>
      <c r="C12" s="344" t="s">
        <v>1271</v>
      </c>
      <c r="D12" s="354"/>
      <c r="E12" s="354"/>
      <c r="F12" s="354"/>
      <c r="G12" s="354"/>
      <c r="H12" s="408"/>
      <c r="I12" s="1138">
        <v>0</v>
      </c>
      <c r="J12" s="1084">
        <v>0</v>
      </c>
      <c r="K12" s="1084">
        <v>0</v>
      </c>
      <c r="L12" s="1084">
        <v>0</v>
      </c>
      <c r="M12" s="1084">
        <v>0</v>
      </c>
      <c r="N12" s="1084">
        <v>0</v>
      </c>
      <c r="O12" s="1135"/>
    </row>
    <row r="13" spans="1:15" ht="12.75">
      <c r="A13" s="1136"/>
      <c r="B13" s="344"/>
      <c r="C13" s="344" t="s">
        <v>1272</v>
      </c>
      <c r="D13" s="336"/>
      <c r="E13" s="336"/>
      <c r="F13" s="336"/>
      <c r="G13" s="336"/>
      <c r="H13" s="343"/>
      <c r="I13" s="1138">
        <v>1498</v>
      </c>
      <c r="J13" s="1084">
        <v>0</v>
      </c>
      <c r="K13" s="1084">
        <v>1498</v>
      </c>
      <c r="L13" s="1084">
        <v>1498</v>
      </c>
      <c r="M13" s="1084">
        <v>0</v>
      </c>
      <c r="N13" s="1084">
        <v>0</v>
      </c>
      <c r="O13" s="1135"/>
    </row>
    <row r="14" spans="1:15" ht="12.75">
      <c r="A14" s="1136"/>
      <c r="B14" s="344"/>
      <c r="C14" s="344" t="s">
        <v>1273</v>
      </c>
      <c r="D14" s="336"/>
      <c r="E14" s="336"/>
      <c r="F14" s="336"/>
      <c r="G14" s="336"/>
      <c r="H14" s="343"/>
      <c r="I14" s="1138">
        <v>2416</v>
      </c>
      <c r="J14" s="1084">
        <v>0</v>
      </c>
      <c r="K14" s="1084">
        <v>2416</v>
      </c>
      <c r="L14" s="1084">
        <v>945</v>
      </c>
      <c r="M14" s="1084">
        <v>1229</v>
      </c>
      <c r="N14" s="1084">
        <v>242</v>
      </c>
      <c r="O14" s="1135"/>
    </row>
    <row r="15" spans="1:15" ht="12.75">
      <c r="A15" s="1136"/>
      <c r="B15" s="344"/>
      <c r="C15" s="344"/>
      <c r="D15" s="344" t="s">
        <v>1274</v>
      </c>
      <c r="E15" s="336"/>
      <c r="F15" s="336"/>
      <c r="G15" s="336"/>
      <c r="H15" s="343"/>
      <c r="I15" s="1138">
        <v>989</v>
      </c>
      <c r="J15" s="1086"/>
      <c r="K15" s="1084">
        <v>989</v>
      </c>
      <c r="L15" s="1084">
        <v>945</v>
      </c>
      <c r="M15" s="1084">
        <v>44</v>
      </c>
      <c r="N15" s="1084">
        <v>0</v>
      </c>
      <c r="O15" s="1135"/>
    </row>
    <row r="16" spans="1:15" ht="12.75">
      <c r="A16" s="1136"/>
      <c r="B16" s="344"/>
      <c r="C16" s="344"/>
      <c r="D16" s="344" t="s">
        <v>1275</v>
      </c>
      <c r="E16" s="336"/>
      <c r="F16" s="336"/>
      <c r="G16" s="336"/>
      <c r="H16" s="343"/>
      <c r="I16" s="1138">
        <v>0</v>
      </c>
      <c r="J16" s="1084">
        <v>0</v>
      </c>
      <c r="K16" s="1084">
        <v>0</v>
      </c>
      <c r="L16" s="1084">
        <v>0</v>
      </c>
      <c r="M16" s="1084">
        <v>0</v>
      </c>
      <c r="N16" s="1084">
        <v>0</v>
      </c>
      <c r="O16" s="1135"/>
    </row>
    <row r="17" spans="1:15" ht="12.75">
      <c r="A17" s="1136"/>
      <c r="B17" s="344"/>
      <c r="C17" s="344"/>
      <c r="D17" s="410" t="s">
        <v>1276</v>
      </c>
      <c r="E17" s="336"/>
      <c r="F17" s="336"/>
      <c r="G17" s="336"/>
      <c r="H17" s="343"/>
      <c r="I17" s="1138">
        <v>1427</v>
      </c>
      <c r="J17" s="1086"/>
      <c r="K17" s="1084">
        <v>1427</v>
      </c>
      <c r="L17" s="1084">
        <v>0</v>
      </c>
      <c r="M17" s="1084">
        <v>1185</v>
      </c>
      <c r="N17" s="1084">
        <v>242</v>
      </c>
      <c r="O17" s="1135"/>
    </row>
    <row r="18" spans="1:15" ht="12.75">
      <c r="A18" s="1136"/>
      <c r="B18" s="344"/>
      <c r="C18" s="344"/>
      <c r="D18" s="344" t="s">
        <v>1277</v>
      </c>
      <c r="E18" s="336"/>
      <c r="F18" s="336"/>
      <c r="G18" s="336"/>
      <c r="H18" s="343"/>
      <c r="I18" s="1138">
        <v>0</v>
      </c>
      <c r="J18" s="1084">
        <v>0</v>
      </c>
      <c r="K18" s="1084">
        <v>0</v>
      </c>
      <c r="L18" s="1084">
        <v>0</v>
      </c>
      <c r="M18" s="1084">
        <v>0</v>
      </c>
      <c r="N18" s="1084">
        <v>0</v>
      </c>
      <c r="O18" s="1135"/>
    </row>
    <row r="19" spans="1:15" ht="12.75">
      <c r="A19" s="1136"/>
      <c r="B19" s="344"/>
      <c r="C19" s="344" t="s">
        <v>1278</v>
      </c>
      <c r="D19" s="336"/>
      <c r="E19" s="336"/>
      <c r="F19" s="336"/>
      <c r="G19" s="336"/>
      <c r="H19" s="343"/>
      <c r="I19" s="1138">
        <v>59509</v>
      </c>
      <c r="J19" s="1084">
        <v>0</v>
      </c>
      <c r="K19" s="1084">
        <v>59509</v>
      </c>
      <c r="L19" s="1084">
        <v>18029</v>
      </c>
      <c r="M19" s="1084">
        <v>38688</v>
      </c>
      <c r="N19" s="1084">
        <v>2792</v>
      </c>
      <c r="O19" s="1135"/>
    </row>
    <row r="20" spans="1:15" ht="12.75">
      <c r="A20" s="1136"/>
      <c r="B20" s="344"/>
      <c r="C20" s="344"/>
      <c r="D20" s="344" t="s">
        <v>1206</v>
      </c>
      <c r="E20" s="336"/>
      <c r="F20" s="336"/>
      <c r="G20" s="336"/>
      <c r="H20" s="343"/>
      <c r="I20" s="1138">
        <v>1</v>
      </c>
      <c r="J20" s="1086"/>
      <c r="K20" s="1084">
        <v>1</v>
      </c>
      <c r="L20" s="1084">
        <v>0</v>
      </c>
      <c r="M20" s="1084">
        <v>0</v>
      </c>
      <c r="N20" s="1084">
        <v>1</v>
      </c>
      <c r="O20" s="1135"/>
    </row>
    <row r="21" spans="1:15" ht="12.75">
      <c r="A21" s="1136"/>
      <c r="B21" s="344"/>
      <c r="C21" s="344"/>
      <c r="D21" s="344" t="s">
        <v>1208</v>
      </c>
      <c r="E21" s="336"/>
      <c r="F21" s="336"/>
      <c r="G21" s="336"/>
      <c r="H21" s="343"/>
      <c r="I21" s="1138">
        <v>18805</v>
      </c>
      <c r="J21" s="1086"/>
      <c r="K21" s="1084">
        <v>18805</v>
      </c>
      <c r="L21" s="1084">
        <v>3621</v>
      </c>
      <c r="M21" s="1084">
        <v>14179</v>
      </c>
      <c r="N21" s="1084">
        <v>1005</v>
      </c>
      <c r="O21" s="1135"/>
    </row>
    <row r="22" spans="1:15" ht="12.75">
      <c r="A22" s="1136"/>
      <c r="B22" s="344"/>
      <c r="C22" s="344"/>
      <c r="D22" s="344" t="s">
        <v>1209</v>
      </c>
      <c r="E22" s="336"/>
      <c r="F22" s="336"/>
      <c r="G22" s="336"/>
      <c r="H22" s="343"/>
      <c r="I22" s="1138">
        <v>35455</v>
      </c>
      <c r="J22" s="1086"/>
      <c r="K22" s="1084">
        <v>35455</v>
      </c>
      <c r="L22" s="1084">
        <v>12215</v>
      </c>
      <c r="M22" s="1084">
        <v>21727</v>
      </c>
      <c r="N22" s="1084">
        <v>1513</v>
      </c>
      <c r="O22" s="1135"/>
    </row>
    <row r="23" spans="1:15" ht="12.75">
      <c r="A23" s="1136"/>
      <c r="B23" s="344"/>
      <c r="C23" s="344"/>
      <c r="D23" s="344" t="s">
        <v>1210</v>
      </c>
      <c r="E23" s="336"/>
      <c r="F23" s="336"/>
      <c r="G23" s="336"/>
      <c r="H23" s="343"/>
      <c r="I23" s="1138">
        <v>653</v>
      </c>
      <c r="J23" s="1086"/>
      <c r="K23" s="1084">
        <v>653</v>
      </c>
      <c r="L23" s="1084">
        <v>350</v>
      </c>
      <c r="M23" s="1084">
        <v>91</v>
      </c>
      <c r="N23" s="1084">
        <v>212</v>
      </c>
      <c r="O23" s="1135"/>
    </row>
    <row r="24" spans="1:15" ht="12.75">
      <c r="A24" s="1136"/>
      <c r="B24" s="344"/>
      <c r="C24" s="344"/>
      <c r="D24" s="344" t="s">
        <v>1211</v>
      </c>
      <c r="E24" s="336"/>
      <c r="F24" s="336"/>
      <c r="G24" s="336"/>
      <c r="H24" s="343"/>
      <c r="I24" s="1138">
        <v>945</v>
      </c>
      <c r="J24" s="1086"/>
      <c r="K24" s="1084">
        <v>945</v>
      </c>
      <c r="L24" s="1084">
        <v>782</v>
      </c>
      <c r="M24" s="1084">
        <v>146</v>
      </c>
      <c r="N24" s="1084">
        <v>17</v>
      </c>
      <c r="O24" s="1135"/>
    </row>
    <row r="25" spans="1:15" ht="12.75">
      <c r="A25" s="1136"/>
      <c r="B25" s="344"/>
      <c r="C25" s="344"/>
      <c r="D25" s="344" t="s">
        <v>1212</v>
      </c>
      <c r="E25" s="336"/>
      <c r="F25" s="336"/>
      <c r="G25" s="336"/>
      <c r="H25" s="343"/>
      <c r="I25" s="1138">
        <v>2807</v>
      </c>
      <c r="J25" s="1086"/>
      <c r="K25" s="1084">
        <v>2807</v>
      </c>
      <c r="L25" s="1084">
        <v>1054</v>
      </c>
      <c r="M25" s="1084">
        <v>1709</v>
      </c>
      <c r="N25" s="1084">
        <v>44</v>
      </c>
      <c r="O25" s="1135"/>
    </row>
    <row r="26" spans="1:15" ht="12.75">
      <c r="A26" s="1136"/>
      <c r="B26" s="344"/>
      <c r="C26" s="344"/>
      <c r="D26" s="344" t="s">
        <v>1213</v>
      </c>
      <c r="E26" s="336"/>
      <c r="F26" s="336"/>
      <c r="G26" s="336"/>
      <c r="H26" s="343"/>
      <c r="I26" s="1138">
        <v>843</v>
      </c>
      <c r="J26" s="1084">
        <v>0</v>
      </c>
      <c r="K26" s="1084">
        <v>843</v>
      </c>
      <c r="L26" s="1084">
        <v>7</v>
      </c>
      <c r="M26" s="1084">
        <v>836</v>
      </c>
      <c r="N26" s="1084">
        <v>0</v>
      </c>
      <c r="O26" s="1135"/>
    </row>
    <row r="27" spans="1:15" ht="12.75">
      <c r="A27" s="1136"/>
      <c r="B27" s="344"/>
      <c r="C27" s="344" t="s">
        <v>1279</v>
      </c>
      <c r="D27" s="336"/>
      <c r="E27" s="336"/>
      <c r="F27" s="336"/>
      <c r="G27" s="336"/>
      <c r="H27" s="343"/>
      <c r="I27" s="1138">
        <v>0</v>
      </c>
      <c r="J27" s="1084">
        <v>0</v>
      </c>
      <c r="K27" s="1084">
        <v>0</v>
      </c>
      <c r="L27" s="1084">
        <v>0</v>
      </c>
      <c r="M27" s="1084">
        <v>0</v>
      </c>
      <c r="N27" s="1084">
        <v>0</v>
      </c>
      <c r="O27" s="1135"/>
    </row>
    <row r="28" spans="1:15" ht="12.75">
      <c r="A28" s="1136"/>
      <c r="B28" s="344"/>
      <c r="C28" s="346" t="s">
        <v>1280</v>
      </c>
      <c r="D28" s="336"/>
      <c r="E28" s="336"/>
      <c r="F28" s="336"/>
      <c r="G28" s="336"/>
      <c r="H28" s="343"/>
      <c r="I28" s="1139">
        <v>74538</v>
      </c>
      <c r="J28" s="1088">
        <v>7106</v>
      </c>
      <c r="K28" s="1088">
        <v>67432</v>
      </c>
      <c r="L28" s="1088">
        <v>22486</v>
      </c>
      <c r="M28" s="1088">
        <v>41381</v>
      </c>
      <c r="N28" s="1088">
        <v>3565</v>
      </c>
      <c r="O28" s="1135"/>
    </row>
    <row r="29" spans="1:15" ht="12.75">
      <c r="A29" s="1136"/>
      <c r="B29" s="344"/>
      <c r="C29" s="344"/>
      <c r="D29" s="336"/>
      <c r="E29" s="336"/>
      <c r="F29" s="336"/>
      <c r="G29" s="336"/>
      <c r="H29" s="343"/>
      <c r="I29" s="1137"/>
      <c r="J29" s="1086"/>
      <c r="K29" s="1086"/>
      <c r="L29" s="1086"/>
      <c r="M29" s="1086"/>
      <c r="N29" s="1086"/>
      <c r="O29" s="1135"/>
    </row>
    <row r="30" spans="1:15" ht="12.75">
      <c r="A30" s="1136"/>
      <c r="B30" s="346" t="s">
        <v>1281</v>
      </c>
      <c r="C30" s="346"/>
      <c r="D30" s="336"/>
      <c r="E30" s="336"/>
      <c r="F30" s="336"/>
      <c r="G30" s="336"/>
      <c r="H30" s="343"/>
      <c r="I30" s="115"/>
      <c r="J30" s="1095"/>
      <c r="K30" s="1095"/>
      <c r="L30" s="1095"/>
      <c r="M30" s="1095"/>
      <c r="N30" s="1095"/>
      <c r="O30" s="1135"/>
    </row>
    <row r="31" spans="1:15" ht="12.75">
      <c r="A31" s="1136"/>
      <c r="B31" s="344"/>
      <c r="C31" s="344" t="s">
        <v>1282</v>
      </c>
      <c r="D31" s="336"/>
      <c r="E31" s="336"/>
      <c r="F31" s="336"/>
      <c r="G31" s="336"/>
      <c r="H31" s="343"/>
      <c r="I31" s="1138">
        <v>14780</v>
      </c>
      <c r="J31" s="1084">
        <v>9486</v>
      </c>
      <c r="K31" s="1084">
        <v>5294</v>
      </c>
      <c r="L31" s="1084">
        <v>1406</v>
      </c>
      <c r="M31" s="1084">
        <v>2798</v>
      </c>
      <c r="N31" s="1084">
        <v>1090</v>
      </c>
      <c r="O31" s="1135"/>
    </row>
    <row r="32" spans="1:15" ht="12.75">
      <c r="A32" s="1136"/>
      <c r="B32" s="344"/>
      <c r="C32" s="344" t="s">
        <v>1283</v>
      </c>
      <c r="D32" s="336"/>
      <c r="E32" s="336"/>
      <c r="F32" s="336"/>
      <c r="G32" s="336"/>
      <c r="H32" s="343"/>
      <c r="I32" s="1138">
        <v>1030</v>
      </c>
      <c r="J32" s="1084">
        <v>0</v>
      </c>
      <c r="K32" s="1084">
        <v>1030</v>
      </c>
      <c r="L32" s="1084">
        <v>874</v>
      </c>
      <c r="M32" s="1084">
        <v>126</v>
      </c>
      <c r="N32" s="1084">
        <v>30</v>
      </c>
      <c r="O32" s="1135"/>
    </row>
    <row r="33" spans="1:15" ht="12.75">
      <c r="A33" s="1136"/>
      <c r="B33" s="344"/>
      <c r="C33" s="1777" t="s">
        <v>577</v>
      </c>
      <c r="D33" s="1777"/>
      <c r="E33" s="1777"/>
      <c r="F33" s="1777"/>
      <c r="G33" s="1777"/>
      <c r="H33" s="1778"/>
      <c r="I33" s="1138">
        <v>4887</v>
      </c>
      <c r="J33" s="1084">
        <v>0</v>
      </c>
      <c r="K33" s="1084">
        <v>4887</v>
      </c>
      <c r="L33" s="1084">
        <v>2059</v>
      </c>
      <c r="M33" s="1084">
        <v>2656</v>
      </c>
      <c r="N33" s="1084">
        <v>172</v>
      </c>
      <c r="O33" s="1135"/>
    </row>
    <row r="34" spans="1:15" ht="12.75">
      <c r="A34" s="1136"/>
      <c r="B34" s="344"/>
      <c r="C34" s="344" t="s">
        <v>578</v>
      </c>
      <c r="D34" s="336"/>
      <c r="E34" s="336"/>
      <c r="F34" s="336"/>
      <c r="G34" s="336"/>
      <c r="H34" s="343"/>
      <c r="I34" s="1138">
        <v>4358</v>
      </c>
      <c r="J34" s="1084">
        <v>0</v>
      </c>
      <c r="K34" s="1084">
        <v>4358</v>
      </c>
      <c r="L34" s="1084">
        <v>1961</v>
      </c>
      <c r="M34" s="1084">
        <v>1570</v>
      </c>
      <c r="N34" s="1084">
        <v>827</v>
      </c>
      <c r="O34" s="1135"/>
    </row>
    <row r="35" spans="1:15" ht="12.75">
      <c r="A35" s="1136"/>
      <c r="B35" s="344"/>
      <c r="C35" s="344" t="s">
        <v>579</v>
      </c>
      <c r="D35" s="336"/>
      <c r="E35" s="336"/>
      <c r="F35" s="336"/>
      <c r="G35" s="336"/>
      <c r="H35" s="343"/>
      <c r="I35" s="1138">
        <v>169</v>
      </c>
      <c r="J35" s="1084">
        <v>0</v>
      </c>
      <c r="K35" s="1084">
        <v>169</v>
      </c>
      <c r="L35" s="1084">
        <v>30</v>
      </c>
      <c r="M35" s="1084">
        <v>119</v>
      </c>
      <c r="N35" s="1084">
        <v>20</v>
      </c>
      <c r="O35" s="1135"/>
    </row>
    <row r="36" spans="1:15" ht="13.5" customHeight="1">
      <c r="A36" s="1130"/>
      <c r="B36" s="344"/>
      <c r="C36" s="344" t="s">
        <v>1289</v>
      </c>
      <c r="D36" s="354"/>
      <c r="E36" s="354"/>
      <c r="F36" s="354"/>
      <c r="G36" s="354"/>
      <c r="H36" s="408"/>
      <c r="I36" s="1138">
        <v>5</v>
      </c>
      <c r="J36" s="1084">
        <v>0</v>
      </c>
      <c r="K36" s="1084">
        <v>5</v>
      </c>
      <c r="L36" s="1084">
        <v>5</v>
      </c>
      <c r="M36" s="1084">
        <v>0</v>
      </c>
      <c r="N36" s="1084">
        <v>0</v>
      </c>
      <c r="O36" s="1135"/>
    </row>
    <row r="37" spans="1:15" ht="12.75">
      <c r="A37" s="1136"/>
      <c r="B37" s="344"/>
      <c r="C37" s="344" t="s">
        <v>1290</v>
      </c>
      <c r="D37" s="336"/>
      <c r="E37" s="336"/>
      <c r="F37" s="336"/>
      <c r="G37" s="336"/>
      <c r="H37" s="343"/>
      <c r="I37" s="1138">
        <v>0</v>
      </c>
      <c r="J37" s="1084">
        <v>0</v>
      </c>
      <c r="K37" s="1084">
        <v>0</v>
      </c>
      <c r="L37" s="1084">
        <v>0</v>
      </c>
      <c r="M37" s="1084">
        <v>0</v>
      </c>
      <c r="N37" s="1084">
        <v>0</v>
      </c>
      <c r="O37" s="1135"/>
    </row>
    <row r="38" spans="1:15" ht="12.75">
      <c r="A38" s="1136"/>
      <c r="B38" s="344"/>
      <c r="C38" s="344" t="s">
        <v>1291</v>
      </c>
      <c r="D38" s="336"/>
      <c r="E38" s="336"/>
      <c r="F38" s="336"/>
      <c r="G38" s="336"/>
      <c r="H38" s="343"/>
      <c r="I38" s="1138">
        <v>0</v>
      </c>
      <c r="J38" s="1084">
        <v>0</v>
      </c>
      <c r="K38" s="1084">
        <v>0</v>
      </c>
      <c r="L38" s="1084">
        <v>0</v>
      </c>
      <c r="M38" s="1084">
        <v>0</v>
      </c>
      <c r="N38" s="1084">
        <v>0</v>
      </c>
      <c r="O38" s="1135"/>
    </row>
    <row r="39" spans="1:15" ht="12.75">
      <c r="A39" s="1136"/>
      <c r="B39" s="344"/>
      <c r="C39" s="344" t="s">
        <v>1294</v>
      </c>
      <c r="D39" s="336"/>
      <c r="E39" s="336"/>
      <c r="F39" s="336"/>
      <c r="G39" s="336"/>
      <c r="H39" s="343"/>
      <c r="I39" s="1138">
        <v>11</v>
      </c>
      <c r="J39" s="1084">
        <v>7</v>
      </c>
      <c r="K39" s="1084">
        <v>4</v>
      </c>
      <c r="L39" s="1084">
        <v>1</v>
      </c>
      <c r="M39" s="1084">
        <v>0</v>
      </c>
      <c r="N39" s="1084">
        <v>3</v>
      </c>
      <c r="O39" s="1135"/>
    </row>
    <row r="40" spans="1:15" ht="12.75">
      <c r="A40" s="1136"/>
      <c r="B40" s="344"/>
      <c r="C40" s="346" t="s">
        <v>1295</v>
      </c>
      <c r="D40" s="336"/>
      <c r="E40" s="336"/>
      <c r="F40" s="336"/>
      <c r="G40" s="336"/>
      <c r="H40" s="343"/>
      <c r="I40" s="1139">
        <v>25240</v>
      </c>
      <c r="J40" s="1088">
        <v>9493</v>
      </c>
      <c r="K40" s="1088">
        <v>15747</v>
      </c>
      <c r="L40" s="1088">
        <v>6336</v>
      </c>
      <c r="M40" s="1088">
        <v>7269</v>
      </c>
      <c r="N40" s="1088">
        <v>2142</v>
      </c>
      <c r="O40" s="1135"/>
    </row>
    <row r="41" spans="1:15" ht="12.75">
      <c r="A41" s="1136"/>
      <c r="B41" s="344"/>
      <c r="C41" s="344"/>
      <c r="D41" s="336"/>
      <c r="E41" s="336"/>
      <c r="F41" s="336"/>
      <c r="G41" s="336"/>
      <c r="H41" s="343"/>
      <c r="I41" s="1137"/>
      <c r="J41" s="1086"/>
      <c r="K41" s="1086"/>
      <c r="L41" s="1086"/>
      <c r="M41" s="1086"/>
      <c r="N41" s="1086"/>
      <c r="O41" s="1135"/>
    </row>
    <row r="42" spans="1:15" ht="12.75">
      <c r="A42" s="1140"/>
      <c r="B42" s="1090" t="s">
        <v>1296</v>
      </c>
      <c r="C42" s="366"/>
      <c r="D42" s="350"/>
      <c r="E42" s="350"/>
      <c r="F42" s="350"/>
      <c r="G42" s="350"/>
      <c r="H42" s="351"/>
      <c r="I42" s="1141">
        <v>49298</v>
      </c>
      <c r="J42" s="1092">
        <v>-2387</v>
      </c>
      <c r="K42" s="1100">
        <v>51685</v>
      </c>
      <c r="L42" s="1100">
        <v>16150</v>
      </c>
      <c r="M42" s="1100">
        <v>34112</v>
      </c>
      <c r="N42" s="1100">
        <v>1423</v>
      </c>
      <c r="O42" s="1135"/>
    </row>
    <row r="43" spans="1:15" ht="12.75">
      <c r="A43" s="1135"/>
      <c r="B43" s="1135"/>
      <c r="C43" s="1135"/>
      <c r="D43" s="1135"/>
      <c r="E43" s="1135"/>
      <c r="F43" s="1135"/>
      <c r="G43" s="1135"/>
      <c r="H43" s="1135"/>
      <c r="I43" s="1142"/>
      <c r="J43" s="1143"/>
      <c r="K43" s="1144"/>
      <c r="L43" s="1144"/>
      <c r="M43" s="1144"/>
      <c r="N43" s="1144"/>
      <c r="O43" s="1135"/>
    </row>
    <row r="44" spans="1:15" ht="16.5" customHeight="1">
      <c r="A44" s="1135"/>
      <c r="B44" s="1135"/>
      <c r="C44" s="1135"/>
      <c r="D44" s="1135"/>
      <c r="E44" s="1135"/>
      <c r="F44" s="1135"/>
      <c r="G44" s="1135"/>
      <c r="H44" s="1135"/>
      <c r="I44" s="1145"/>
      <c r="J44" s="1143"/>
      <c r="K44" s="1146" t="s">
        <v>663</v>
      </c>
      <c r="L44" s="1144"/>
      <c r="M44" s="1144"/>
      <c r="N44" s="1144"/>
      <c r="O44" s="1135"/>
    </row>
    <row r="45" spans="1:13" ht="45" customHeight="1">
      <c r="A45" s="1148"/>
      <c r="B45" s="1147"/>
      <c r="C45" s="1147"/>
      <c r="D45" s="1147"/>
      <c r="E45" s="1147"/>
      <c r="F45" s="1147"/>
      <c r="G45" s="1147"/>
      <c r="H45" s="1149"/>
      <c r="I45" s="411" t="s">
        <v>610</v>
      </c>
      <c r="J45" s="411" t="s">
        <v>568</v>
      </c>
      <c r="K45" s="411" t="s">
        <v>569</v>
      </c>
      <c r="M45" s="1150"/>
    </row>
    <row r="46" spans="1:13" ht="12.75">
      <c r="A46" s="1136"/>
      <c r="B46" s="346" t="s">
        <v>1297</v>
      </c>
      <c r="C46" s="344"/>
      <c r="D46" s="336"/>
      <c r="E46" s="336"/>
      <c r="F46" s="336"/>
      <c r="G46" s="336"/>
      <c r="H46" s="343"/>
      <c r="I46" s="1134"/>
      <c r="J46" s="1082"/>
      <c r="K46" s="1082"/>
      <c r="L46" s="1135"/>
      <c r="M46" s="1150"/>
    </row>
    <row r="47" spans="1:13" ht="12.75">
      <c r="A47" s="1136"/>
      <c r="B47" s="344"/>
      <c r="C47" s="344" t="s">
        <v>1298</v>
      </c>
      <c r="D47" s="336"/>
      <c r="E47" s="336"/>
      <c r="F47" s="336"/>
      <c r="G47" s="336"/>
      <c r="H47" s="343"/>
      <c r="I47" s="1138">
        <v>7286</v>
      </c>
      <c r="J47" s="1084">
        <v>0</v>
      </c>
      <c r="K47" s="1084">
        <v>7286</v>
      </c>
      <c r="L47" s="1135"/>
      <c r="M47" s="1150"/>
    </row>
    <row r="48" spans="1:13" ht="12.75">
      <c r="A48" s="1151"/>
      <c r="B48" s="344"/>
      <c r="C48" s="344" t="s">
        <v>1299</v>
      </c>
      <c r="D48" s="336"/>
      <c r="E48" s="336"/>
      <c r="F48" s="336"/>
      <c r="G48" s="336"/>
      <c r="H48" s="343"/>
      <c r="I48" s="1138">
        <v>3644</v>
      </c>
      <c r="J48" s="1084">
        <v>0</v>
      </c>
      <c r="K48" s="1084">
        <v>3644</v>
      </c>
      <c r="M48" s="1150"/>
    </row>
    <row r="49" spans="1:13" ht="12.75">
      <c r="A49" s="1151"/>
      <c r="B49" s="344"/>
      <c r="C49" s="344" t="s">
        <v>1300</v>
      </c>
      <c r="D49" s="336"/>
      <c r="E49" s="336"/>
      <c r="F49" s="336"/>
      <c r="G49" s="336"/>
      <c r="H49" s="343"/>
      <c r="I49" s="1152">
        <v>3642</v>
      </c>
      <c r="J49" s="1153">
        <v>0</v>
      </c>
      <c r="K49" s="1085">
        <v>3642</v>
      </c>
      <c r="M49" s="1150"/>
    </row>
    <row r="50" spans="1:13" ht="12.75">
      <c r="A50" s="1151"/>
      <c r="B50" s="344"/>
      <c r="C50" s="344"/>
      <c r="D50" s="336"/>
      <c r="E50" s="336"/>
      <c r="F50" s="336"/>
      <c r="G50" s="336"/>
      <c r="H50" s="343"/>
      <c r="I50" s="1137"/>
      <c r="J50" s="1095"/>
      <c r="K50" s="1095"/>
      <c r="M50" s="1150"/>
    </row>
    <row r="51" spans="1:13" ht="13.5" customHeight="1">
      <c r="A51" s="1136"/>
      <c r="B51" s="346" t="s">
        <v>1301</v>
      </c>
      <c r="C51" s="344"/>
      <c r="D51" s="336"/>
      <c r="E51" s="336"/>
      <c r="F51" s="336"/>
      <c r="G51" s="336"/>
      <c r="H51" s="343"/>
      <c r="I51" s="1137"/>
      <c r="J51" s="1086"/>
      <c r="K51" s="1086"/>
      <c r="L51" s="1135"/>
      <c r="M51" s="1150"/>
    </row>
    <row r="52" spans="1:13" ht="13.5" customHeight="1">
      <c r="A52" s="1136"/>
      <c r="B52" s="344"/>
      <c r="C52" s="344" t="s">
        <v>1302</v>
      </c>
      <c r="D52" s="336"/>
      <c r="E52" s="336"/>
      <c r="F52" s="336"/>
      <c r="G52" s="336"/>
      <c r="H52" s="343"/>
      <c r="I52" s="1138">
        <v>504</v>
      </c>
      <c r="J52" s="1084">
        <v>0</v>
      </c>
      <c r="K52" s="1084">
        <v>504</v>
      </c>
      <c r="L52" s="1135"/>
      <c r="M52" s="1150"/>
    </row>
    <row r="53" spans="1:13" ht="12.75">
      <c r="A53" s="1136"/>
      <c r="B53" s="344"/>
      <c r="C53" s="344" t="s">
        <v>1303</v>
      </c>
      <c r="D53" s="336"/>
      <c r="E53" s="336"/>
      <c r="F53" s="336"/>
      <c r="G53" s="336"/>
      <c r="H53" s="343"/>
      <c r="I53" s="1138">
        <v>544</v>
      </c>
      <c r="J53" s="1084">
        <v>0</v>
      </c>
      <c r="K53" s="1084">
        <v>544</v>
      </c>
      <c r="L53" s="1135"/>
      <c r="M53" s="1150"/>
    </row>
    <row r="54" spans="1:13" ht="12.75">
      <c r="A54" s="1136"/>
      <c r="B54" s="344"/>
      <c r="C54" s="344" t="s">
        <v>1304</v>
      </c>
      <c r="D54" s="336"/>
      <c r="E54" s="336"/>
      <c r="F54" s="336"/>
      <c r="G54" s="336"/>
      <c r="H54" s="343"/>
      <c r="I54" s="1138">
        <v>-31</v>
      </c>
      <c r="J54" s="1084">
        <v>0</v>
      </c>
      <c r="K54" s="1084">
        <v>-31</v>
      </c>
      <c r="L54" s="1135"/>
      <c r="M54" s="1150"/>
    </row>
    <row r="55" spans="1:13" ht="12.75">
      <c r="A55" s="1136"/>
      <c r="B55" s="344"/>
      <c r="C55" s="344" t="s">
        <v>1305</v>
      </c>
      <c r="D55" s="336"/>
      <c r="E55" s="336"/>
      <c r="F55" s="336"/>
      <c r="G55" s="336"/>
      <c r="H55" s="343"/>
      <c r="I55" s="1152">
        <v>1017</v>
      </c>
      <c r="J55" s="1085">
        <v>0</v>
      </c>
      <c r="K55" s="1085">
        <v>1017</v>
      </c>
      <c r="L55" s="1135"/>
      <c r="M55" s="1150"/>
    </row>
    <row r="56" spans="1:13" ht="12.75">
      <c r="A56" s="1136"/>
      <c r="B56" s="344"/>
      <c r="C56" s="344"/>
      <c r="D56" s="336"/>
      <c r="E56" s="336"/>
      <c r="F56" s="336"/>
      <c r="G56" s="336"/>
      <c r="H56" s="343"/>
      <c r="I56" s="1137"/>
      <c r="J56" s="1086"/>
      <c r="K56" s="1086"/>
      <c r="L56" s="1135"/>
      <c r="M56" s="1150"/>
    </row>
    <row r="57" spans="1:13" ht="12.75">
      <c r="A57" s="1136"/>
      <c r="B57" s="346" t="s">
        <v>1306</v>
      </c>
      <c r="C57" s="344"/>
      <c r="D57" s="336"/>
      <c r="E57" s="336"/>
      <c r="F57" s="336"/>
      <c r="G57" s="336"/>
      <c r="H57" s="343"/>
      <c r="I57" s="1139">
        <v>645</v>
      </c>
      <c r="J57" s="1088">
        <v>0</v>
      </c>
      <c r="K57" s="1088">
        <v>645</v>
      </c>
      <c r="L57" s="1135"/>
      <c r="M57" s="1150"/>
    </row>
    <row r="58" spans="1:13" ht="12.75">
      <c r="A58" s="1136"/>
      <c r="B58" s="344"/>
      <c r="C58" s="344" t="s">
        <v>1307</v>
      </c>
      <c r="D58" s="336"/>
      <c r="E58" s="336"/>
      <c r="F58" s="336"/>
      <c r="G58" s="336"/>
      <c r="H58" s="343"/>
      <c r="I58" s="1138">
        <v>645</v>
      </c>
      <c r="J58" s="1084">
        <v>0</v>
      </c>
      <c r="K58" s="1084">
        <v>645</v>
      </c>
      <c r="L58" s="1135"/>
      <c r="M58" s="1150"/>
    </row>
    <row r="59" spans="1:13" ht="12.75" customHeight="1">
      <c r="A59" s="1130"/>
      <c r="B59" s="412"/>
      <c r="C59" s="412" t="s">
        <v>1315</v>
      </c>
      <c r="D59" s="354"/>
      <c r="E59" s="354"/>
      <c r="F59" s="354"/>
      <c r="G59" s="354"/>
      <c r="H59" s="408"/>
      <c r="I59" s="1138">
        <v>0</v>
      </c>
      <c r="J59" s="1084">
        <v>0</v>
      </c>
      <c r="K59" s="1084">
        <v>0</v>
      </c>
      <c r="L59" s="1135"/>
      <c r="M59" s="1150"/>
    </row>
    <row r="60" spans="1:13" ht="12.75">
      <c r="A60" s="1136"/>
      <c r="B60" s="346"/>
      <c r="C60" s="344"/>
      <c r="D60" s="336"/>
      <c r="E60" s="336"/>
      <c r="F60" s="336"/>
      <c r="G60" s="336"/>
      <c r="H60" s="343"/>
      <c r="I60" s="1137"/>
      <c r="J60" s="1086"/>
      <c r="K60" s="1086"/>
      <c r="L60" s="1135"/>
      <c r="M60" s="1150"/>
    </row>
    <row r="61" spans="1:13" ht="12.75">
      <c r="A61" s="1136"/>
      <c r="B61" s="346" t="s">
        <v>1316</v>
      </c>
      <c r="C61" s="344"/>
      <c r="D61" s="336"/>
      <c r="E61" s="336"/>
      <c r="F61" s="336"/>
      <c r="G61" s="336"/>
      <c r="H61" s="343"/>
      <c r="I61" s="1139">
        <v>0</v>
      </c>
      <c r="J61" s="1088">
        <v>0</v>
      </c>
      <c r="K61" s="1088">
        <v>0</v>
      </c>
      <c r="L61" s="1135"/>
      <c r="M61" s="1150"/>
    </row>
    <row r="62" spans="1:13" ht="12.75">
      <c r="A62" s="1136"/>
      <c r="B62" s="346"/>
      <c r="C62" s="344"/>
      <c r="D62" s="336"/>
      <c r="E62" s="336"/>
      <c r="F62" s="336"/>
      <c r="G62" s="336"/>
      <c r="H62" s="343"/>
      <c r="I62" s="1137"/>
      <c r="J62" s="1086"/>
      <c r="K62" s="1086"/>
      <c r="L62" s="1135"/>
      <c r="M62" s="1150"/>
    </row>
    <row r="63" spans="1:13" ht="12.75">
      <c r="A63" s="1136"/>
      <c r="B63" s="346" t="s">
        <v>1317</v>
      </c>
      <c r="C63" s="344"/>
      <c r="D63" s="336"/>
      <c r="E63" s="336"/>
      <c r="F63" s="336"/>
      <c r="G63" s="336"/>
      <c r="H63" s="343"/>
      <c r="I63" s="1139">
        <v>23421</v>
      </c>
      <c r="J63" s="1088">
        <v>1025</v>
      </c>
      <c r="K63" s="1088">
        <v>22396</v>
      </c>
      <c r="L63" s="1135"/>
      <c r="M63" s="1150"/>
    </row>
    <row r="64" spans="1:13" ht="12.75">
      <c r="A64" s="1136"/>
      <c r="B64" s="344"/>
      <c r="C64" s="344" t="s">
        <v>1318</v>
      </c>
      <c r="D64" s="336"/>
      <c r="E64" s="336"/>
      <c r="F64" s="336"/>
      <c r="G64" s="336"/>
      <c r="H64" s="343"/>
      <c r="I64" s="1138">
        <v>698</v>
      </c>
      <c r="J64" s="1084">
        <v>0</v>
      </c>
      <c r="K64" s="1084">
        <v>698</v>
      </c>
      <c r="L64" s="1135"/>
      <c r="M64" s="1150"/>
    </row>
    <row r="65" spans="1:13" ht="12.75">
      <c r="A65" s="1136"/>
      <c r="B65" s="344"/>
      <c r="C65" s="344" t="s">
        <v>1319</v>
      </c>
      <c r="D65" s="336"/>
      <c r="E65" s="336"/>
      <c r="F65" s="336"/>
      <c r="G65" s="336"/>
      <c r="H65" s="343"/>
      <c r="I65" s="1138">
        <v>1351</v>
      </c>
      <c r="J65" s="1084">
        <v>0</v>
      </c>
      <c r="K65" s="1084">
        <v>1351</v>
      </c>
      <c r="L65" s="1135"/>
      <c r="M65" s="1150"/>
    </row>
    <row r="66" spans="1:13" ht="12.75">
      <c r="A66" s="1136"/>
      <c r="B66" s="344"/>
      <c r="C66" s="344" t="s">
        <v>1320</v>
      </c>
      <c r="D66" s="336"/>
      <c r="E66" s="336"/>
      <c r="F66" s="336"/>
      <c r="G66" s="336"/>
      <c r="H66" s="343"/>
      <c r="I66" s="1138">
        <v>3332</v>
      </c>
      <c r="J66" s="1084">
        <v>0</v>
      </c>
      <c r="K66" s="1084">
        <v>3332</v>
      </c>
      <c r="L66" s="1135"/>
      <c r="M66" s="1150"/>
    </row>
    <row r="67" spans="1:13" s="1154" customFormat="1" ht="12.75">
      <c r="A67" s="1136"/>
      <c r="B67" s="344"/>
      <c r="C67" s="344" t="s">
        <v>501</v>
      </c>
      <c r="D67" s="336"/>
      <c r="E67" s="336"/>
      <c r="F67" s="336"/>
      <c r="G67" s="336"/>
      <c r="H67" s="343"/>
      <c r="I67" s="1138">
        <v>8362</v>
      </c>
      <c r="J67" s="1084">
        <v>0</v>
      </c>
      <c r="K67" s="1084">
        <v>8362</v>
      </c>
      <c r="L67" s="1135"/>
      <c r="M67" s="1150"/>
    </row>
    <row r="68" spans="1:13" s="1154" customFormat="1" ht="12.75">
      <c r="A68" s="1136"/>
      <c r="B68" s="344"/>
      <c r="C68" s="344" t="s">
        <v>502</v>
      </c>
      <c r="D68" s="336"/>
      <c r="E68" s="336"/>
      <c r="F68" s="336"/>
      <c r="G68" s="336"/>
      <c r="H68" s="343"/>
      <c r="I68" s="1138">
        <v>0</v>
      </c>
      <c r="J68" s="1084">
        <v>0</v>
      </c>
      <c r="K68" s="1084">
        <v>0</v>
      </c>
      <c r="L68" s="1135"/>
      <c r="M68" s="1150"/>
    </row>
    <row r="69" spans="1:13" s="1154" customFormat="1" ht="12.75">
      <c r="A69" s="1136"/>
      <c r="B69" s="344"/>
      <c r="C69" s="344" t="s">
        <v>503</v>
      </c>
      <c r="D69" s="336"/>
      <c r="E69" s="336"/>
      <c r="F69" s="336"/>
      <c r="G69" s="336"/>
      <c r="H69" s="343"/>
      <c r="I69" s="1138">
        <v>2</v>
      </c>
      <c r="J69" s="1084">
        <v>0</v>
      </c>
      <c r="K69" s="1084">
        <v>2</v>
      </c>
      <c r="L69" s="1135"/>
      <c r="M69" s="1150"/>
    </row>
    <row r="70" spans="1:13" s="1154" customFormat="1" ht="12.75">
      <c r="A70" s="1136"/>
      <c r="B70" s="344"/>
      <c r="C70" s="344" t="s">
        <v>504</v>
      </c>
      <c r="D70" s="336"/>
      <c r="E70" s="336"/>
      <c r="F70" s="336"/>
      <c r="G70" s="336"/>
      <c r="H70" s="343"/>
      <c r="I70" s="1138">
        <v>7475</v>
      </c>
      <c r="J70" s="1084">
        <v>1025</v>
      </c>
      <c r="K70" s="1084">
        <v>6450</v>
      </c>
      <c r="L70" s="1135"/>
      <c r="M70" s="1150"/>
    </row>
    <row r="71" spans="1:13" s="1154" customFormat="1" ht="12.75">
      <c r="A71" s="1136"/>
      <c r="B71" s="344"/>
      <c r="C71" s="344" t="s">
        <v>505</v>
      </c>
      <c r="D71" s="336"/>
      <c r="E71" s="336"/>
      <c r="F71" s="336"/>
      <c r="G71" s="336"/>
      <c r="H71" s="343"/>
      <c r="I71" s="1138">
        <v>2201</v>
      </c>
      <c r="J71" s="1084">
        <v>0</v>
      </c>
      <c r="K71" s="1084">
        <v>2201</v>
      </c>
      <c r="L71" s="1135"/>
      <c r="M71" s="1150"/>
    </row>
    <row r="72" spans="1:13" s="1154" customFormat="1" ht="12.75">
      <c r="A72" s="1136"/>
      <c r="B72" s="344"/>
      <c r="C72" s="344"/>
      <c r="D72" s="336"/>
      <c r="E72" s="336"/>
      <c r="F72" s="336"/>
      <c r="G72" s="336"/>
      <c r="H72" s="343"/>
      <c r="I72" s="1137"/>
      <c r="J72" s="1086"/>
      <c r="K72" s="1086"/>
      <c r="L72" s="1135"/>
      <c r="M72" s="1150"/>
    </row>
    <row r="73" spans="1:13" s="1154" customFormat="1" ht="12.75">
      <c r="A73" s="1136"/>
      <c r="B73" s="346" t="s">
        <v>506</v>
      </c>
      <c r="C73" s="344"/>
      <c r="D73" s="336"/>
      <c r="E73" s="336"/>
      <c r="F73" s="336"/>
      <c r="G73" s="336"/>
      <c r="H73" s="343"/>
      <c r="I73" s="1139">
        <v>44131</v>
      </c>
      <c r="J73" s="1088">
        <v>859</v>
      </c>
      <c r="K73" s="1088">
        <v>43272</v>
      </c>
      <c r="L73" s="1135"/>
      <c r="M73" s="1155"/>
    </row>
    <row r="74" spans="1:13" s="1154" customFormat="1" ht="12.75">
      <c r="A74" s="1136"/>
      <c r="B74" s="344"/>
      <c r="C74" s="344" t="s">
        <v>507</v>
      </c>
      <c r="D74" s="336"/>
      <c r="E74" s="336"/>
      <c r="F74" s="336"/>
      <c r="G74" s="336"/>
      <c r="H74" s="343"/>
      <c r="I74" s="1138">
        <v>13334</v>
      </c>
      <c r="J74" s="1094"/>
      <c r="K74" s="1084">
        <v>13334</v>
      </c>
      <c r="L74" s="1135"/>
      <c r="M74" s="1150"/>
    </row>
    <row r="75" spans="1:13" ht="12.75">
      <c r="A75" s="1136"/>
      <c r="B75" s="344"/>
      <c r="C75" s="344" t="s">
        <v>508</v>
      </c>
      <c r="D75" s="336"/>
      <c r="E75" s="336"/>
      <c r="F75" s="336"/>
      <c r="G75" s="336"/>
      <c r="H75" s="343"/>
      <c r="I75" s="1138">
        <v>6134</v>
      </c>
      <c r="J75" s="1094"/>
      <c r="K75" s="1084">
        <v>6134</v>
      </c>
      <c r="L75" s="1135"/>
      <c r="M75" s="1150"/>
    </row>
    <row r="76" spans="1:13" ht="12.75">
      <c r="A76" s="1136"/>
      <c r="B76" s="344"/>
      <c r="C76" s="344" t="s">
        <v>510</v>
      </c>
      <c r="D76" s="336"/>
      <c r="E76" s="336"/>
      <c r="F76" s="336"/>
      <c r="G76" s="336"/>
      <c r="H76" s="343"/>
      <c r="I76" s="1138">
        <v>16643</v>
      </c>
      <c r="J76" s="1084">
        <v>859</v>
      </c>
      <c r="K76" s="1084">
        <v>15784</v>
      </c>
      <c r="L76" s="1135"/>
      <c r="M76" s="1150"/>
    </row>
    <row r="77" spans="1:13" ht="12.75">
      <c r="A77" s="1136"/>
      <c r="B77" s="344"/>
      <c r="C77" s="344" t="s">
        <v>511</v>
      </c>
      <c r="D77" s="336"/>
      <c r="E77" s="336"/>
      <c r="F77" s="336"/>
      <c r="G77" s="336"/>
      <c r="H77" s="343"/>
      <c r="I77" s="1138">
        <v>8020</v>
      </c>
      <c r="J77" s="1084">
        <v>0</v>
      </c>
      <c r="K77" s="1084">
        <v>8020</v>
      </c>
      <c r="L77" s="1135"/>
      <c r="M77" s="1150"/>
    </row>
    <row r="78" spans="1:13" ht="12.75">
      <c r="A78" s="1136"/>
      <c r="B78" s="346"/>
      <c r="C78" s="344"/>
      <c r="D78" s="336"/>
      <c r="E78" s="336"/>
      <c r="F78" s="336"/>
      <c r="G78" s="336"/>
      <c r="H78" s="343"/>
      <c r="I78" s="1137"/>
      <c r="J78" s="1086"/>
      <c r="K78" s="1086"/>
      <c r="L78" s="1135"/>
      <c r="M78" s="1150"/>
    </row>
    <row r="79" spans="1:13" ht="12.75">
      <c r="A79" s="1136"/>
      <c r="B79" s="346" t="s">
        <v>512</v>
      </c>
      <c r="C79" s="344"/>
      <c r="D79" s="336"/>
      <c r="E79" s="336"/>
      <c r="F79" s="336"/>
      <c r="G79" s="336"/>
      <c r="H79" s="343"/>
      <c r="I79" s="1137"/>
      <c r="J79" s="1086"/>
      <c r="K79" s="1086"/>
      <c r="L79" s="1135"/>
      <c r="M79" s="1150"/>
    </row>
    <row r="80" spans="1:13" ht="12.75">
      <c r="A80" s="1136"/>
      <c r="B80" s="346" t="s">
        <v>513</v>
      </c>
      <c r="C80" s="344"/>
      <c r="D80" s="336"/>
      <c r="E80" s="336"/>
      <c r="F80" s="336"/>
      <c r="G80" s="336"/>
      <c r="H80" s="343"/>
      <c r="I80" s="1139">
        <v>26608</v>
      </c>
      <c r="J80" s="1088">
        <v>-2221</v>
      </c>
      <c r="K80" s="1088">
        <v>28829</v>
      </c>
      <c r="L80" s="1135"/>
      <c r="M80" s="1150"/>
    </row>
    <row r="81" spans="1:13" ht="12.75">
      <c r="A81" s="1136"/>
      <c r="B81" s="346"/>
      <c r="C81" s="344"/>
      <c r="D81" s="336"/>
      <c r="E81" s="336"/>
      <c r="F81" s="336"/>
      <c r="G81" s="336"/>
      <c r="H81" s="343"/>
      <c r="I81" s="1137"/>
      <c r="J81" s="1086"/>
      <c r="K81" s="1086"/>
      <c r="L81" s="1135"/>
      <c r="M81" s="1150"/>
    </row>
    <row r="82" spans="1:13" ht="12.75">
      <c r="A82" s="1136"/>
      <c r="B82" s="346" t="s">
        <v>567</v>
      </c>
      <c r="C82" s="344"/>
      <c r="D82" s="336"/>
      <c r="E82" s="336"/>
      <c r="F82" s="336"/>
      <c r="G82" s="336"/>
      <c r="H82" s="343"/>
      <c r="I82" s="1139">
        <v>-2161</v>
      </c>
      <c r="J82" s="1088">
        <v>-427</v>
      </c>
      <c r="K82" s="1088">
        <v>-1734</v>
      </c>
      <c r="L82" s="1135"/>
      <c r="M82" s="1150"/>
    </row>
    <row r="83" spans="1:13" ht="12.75">
      <c r="A83" s="1136"/>
      <c r="B83" s="346"/>
      <c r="C83" s="344"/>
      <c r="D83" s="336"/>
      <c r="E83" s="336"/>
      <c r="F83" s="336"/>
      <c r="G83" s="336"/>
      <c r="H83" s="343"/>
      <c r="I83" s="1137"/>
      <c r="J83" s="1086"/>
      <c r="K83" s="1086"/>
      <c r="L83" s="1135"/>
      <c r="M83" s="1150"/>
    </row>
    <row r="84" spans="1:13" ht="12.75">
      <c r="A84" s="1136"/>
      <c r="B84" s="346" t="s">
        <v>515</v>
      </c>
      <c r="C84" s="344"/>
      <c r="D84" s="336"/>
      <c r="E84" s="336"/>
      <c r="F84" s="336"/>
      <c r="G84" s="336"/>
      <c r="H84" s="343"/>
      <c r="I84" s="1139">
        <v>-46</v>
      </c>
      <c r="J84" s="1088">
        <v>0</v>
      </c>
      <c r="K84" s="1088">
        <v>-46</v>
      </c>
      <c r="L84" s="1135"/>
      <c r="M84" s="1150"/>
    </row>
    <row r="85" spans="1:13" ht="12.75">
      <c r="A85" s="1136"/>
      <c r="B85" s="346"/>
      <c r="C85" s="344"/>
      <c r="D85" s="336"/>
      <c r="E85" s="336"/>
      <c r="F85" s="336"/>
      <c r="G85" s="336"/>
      <c r="H85" s="343"/>
      <c r="I85" s="1137"/>
      <c r="J85" s="1086"/>
      <c r="K85" s="1086"/>
      <c r="L85" s="1135"/>
      <c r="M85" s="1150"/>
    </row>
    <row r="86" spans="1:13" ht="12.75">
      <c r="A86" s="1136"/>
      <c r="B86" s="346" t="s">
        <v>516</v>
      </c>
      <c r="C86" s="344"/>
      <c r="D86" s="336"/>
      <c r="E86" s="336"/>
      <c r="F86" s="336"/>
      <c r="G86" s="336"/>
      <c r="H86" s="343"/>
      <c r="I86" s="1139">
        <v>4333</v>
      </c>
      <c r="J86" s="1086"/>
      <c r="K86" s="1088">
        <v>4333</v>
      </c>
      <c r="L86" s="1135"/>
      <c r="M86" s="1150"/>
    </row>
    <row r="87" spans="1:13" ht="12.75">
      <c r="A87" s="1136"/>
      <c r="B87" s="344"/>
      <c r="C87" s="344"/>
      <c r="D87" s="336"/>
      <c r="E87" s="336"/>
      <c r="F87" s="336"/>
      <c r="G87" s="336"/>
      <c r="H87" s="343"/>
      <c r="I87" s="1137"/>
      <c r="J87" s="1086"/>
      <c r="K87" s="1086"/>
      <c r="L87" s="1135"/>
      <c r="M87" s="1150"/>
    </row>
    <row r="88" spans="1:13" ht="12.75">
      <c r="A88" s="1140"/>
      <c r="B88" s="1090" t="s">
        <v>518</v>
      </c>
      <c r="C88" s="366"/>
      <c r="D88" s="350"/>
      <c r="E88" s="350"/>
      <c r="F88" s="350"/>
      <c r="G88" s="350"/>
      <c r="H88" s="351"/>
      <c r="I88" s="1141">
        <v>20068</v>
      </c>
      <c r="J88" s="1100">
        <v>-2648</v>
      </c>
      <c r="K88" s="1100">
        <v>22716</v>
      </c>
      <c r="L88" s="1135"/>
      <c r="M88" s="1150"/>
    </row>
    <row r="89" spans="1:15" ht="12.75">
      <c r="A89" s="1135"/>
      <c r="B89" s="336"/>
      <c r="C89" s="336"/>
      <c r="D89" s="336"/>
      <c r="E89" s="336"/>
      <c r="F89" s="336"/>
      <c r="G89" s="336"/>
      <c r="H89" s="336"/>
      <c r="I89" s="1135"/>
      <c r="J89" s="1135"/>
      <c r="K89" s="1135"/>
      <c r="L89" s="1135"/>
      <c r="M89" s="1135"/>
      <c r="N89" s="1135"/>
      <c r="O89" s="1135"/>
    </row>
    <row r="90" spans="2:8" ht="12.75">
      <c r="B90" s="1101" t="s">
        <v>627</v>
      </c>
      <c r="C90" s="336"/>
      <c r="D90" s="336"/>
      <c r="E90" s="336"/>
      <c r="F90" s="336"/>
      <c r="G90" s="336"/>
      <c r="H90" s="336"/>
    </row>
  </sheetData>
  <mergeCells count="8">
    <mergeCell ref="J3:J5"/>
    <mergeCell ref="C33:H33"/>
    <mergeCell ref="I3:I5"/>
    <mergeCell ref="K3:N3"/>
    <mergeCell ref="K4:K5"/>
    <mergeCell ref="L4:L5"/>
    <mergeCell ref="M4:M5"/>
    <mergeCell ref="N4:N5"/>
  </mergeCells>
  <printOptions horizontalCentered="1"/>
  <pageMargins left="0.7874015748031497" right="0.7874015748031497" top="0.7874015748031497" bottom="0.984251968503937" header="0.5118110236220472" footer="0.5118110236220472"/>
  <pageSetup horizontalDpi="600" verticalDpi="600" orientation="portrait" paperSize="9" scale="61" r:id="rId1"/>
  <rowBreaks count="1" manualBreakCount="1">
    <brk id="43" max="13" man="1"/>
  </rowBreaks>
</worksheet>
</file>

<file path=xl/worksheets/sheet4.xml><?xml version="1.0" encoding="utf-8"?>
<worksheet xmlns="http://schemas.openxmlformats.org/spreadsheetml/2006/main" xmlns:r="http://schemas.openxmlformats.org/officeDocument/2006/relationships">
  <dimension ref="A1:L103"/>
  <sheetViews>
    <sheetView view="pageBreakPreview" zoomScale="75" zoomScaleNormal="75" zoomScaleSheetLayoutView="75" workbookViewId="0" topLeftCell="A1">
      <selection activeCell="A3" sqref="A3"/>
    </sheetView>
  </sheetViews>
  <sheetFormatPr defaultColWidth="9.00390625" defaultRowHeight="12.75"/>
  <cols>
    <col min="1" max="1" width="16.75390625" style="3" customWidth="1"/>
    <col min="2" max="5" width="15.00390625" style="3" customWidth="1"/>
    <col min="6" max="6" width="17.25390625" style="3" customWidth="1"/>
    <col min="7" max="10" width="15.00390625" style="3" customWidth="1"/>
    <col min="11" max="11" width="10.375" style="1" customWidth="1"/>
    <col min="12" max="12" width="2.25390625" style="3" customWidth="1"/>
    <col min="13" max="16384" width="7.875" style="3" customWidth="1"/>
  </cols>
  <sheetData>
    <row r="1" spans="1:12" ht="29.25" customHeight="1">
      <c r="A1" s="1633" t="s">
        <v>447</v>
      </c>
      <c r="B1" s="1634"/>
      <c r="C1" s="1634"/>
      <c r="D1" s="1634"/>
      <c r="E1" s="1634"/>
      <c r="F1" s="1634"/>
      <c r="G1" s="1634"/>
      <c r="H1" s="1634"/>
      <c r="I1" s="1634"/>
      <c r="J1" s="1635"/>
      <c r="L1" s="2"/>
    </row>
    <row r="2" spans="1:10" s="7" customFormat="1" ht="19.5" customHeight="1">
      <c r="A2" s="4"/>
      <c r="B2" s="5"/>
      <c r="C2" s="5"/>
      <c r="D2" s="5"/>
      <c r="E2" s="5"/>
      <c r="F2" s="6"/>
      <c r="G2" s="6"/>
      <c r="H2" s="6"/>
      <c r="I2" s="6"/>
      <c r="J2" s="1263" t="s">
        <v>637</v>
      </c>
    </row>
    <row r="3" spans="1:10" s="9" customFormat="1" ht="34.5" customHeight="1">
      <c r="A3" s="8"/>
      <c r="B3" s="1636" t="s">
        <v>446</v>
      </c>
      <c r="C3" s="1637"/>
      <c r="D3" s="1637"/>
      <c r="E3" s="1642"/>
      <c r="F3" s="1643" t="s">
        <v>448</v>
      </c>
      <c r="G3" s="1636" t="s">
        <v>449</v>
      </c>
      <c r="H3" s="1637"/>
      <c r="I3" s="1637"/>
      <c r="J3" s="1638"/>
    </row>
    <row r="4" spans="1:10" s="14" customFormat="1" ht="15.75">
      <c r="A4" s="10"/>
      <c r="B4" s="11" t="s">
        <v>610</v>
      </c>
      <c r="C4" s="12"/>
      <c r="D4" s="12"/>
      <c r="E4" s="13"/>
      <c r="F4" s="1644"/>
      <c r="G4" s="11" t="s">
        <v>610</v>
      </c>
      <c r="H4" s="12"/>
      <c r="I4" s="12"/>
      <c r="J4" s="1512"/>
    </row>
    <row r="5" spans="1:10" s="14" customFormat="1" ht="19.5" customHeight="1">
      <c r="A5" s="10"/>
      <c r="B5" s="11"/>
      <c r="C5" s="1636" t="s">
        <v>611</v>
      </c>
      <c r="D5" s="1642"/>
      <c r="E5" s="1649" t="s">
        <v>589</v>
      </c>
      <c r="F5" s="1644"/>
      <c r="G5" s="11"/>
      <c r="H5" s="1636" t="s">
        <v>611</v>
      </c>
      <c r="I5" s="1642"/>
      <c r="J5" s="1646" t="s">
        <v>589</v>
      </c>
    </row>
    <row r="6" spans="1:10" s="14" customFormat="1" ht="15.75">
      <c r="A6" s="10"/>
      <c r="B6" s="11"/>
      <c r="C6" s="1639" t="s">
        <v>612</v>
      </c>
      <c r="D6" s="1639" t="s">
        <v>613</v>
      </c>
      <c r="E6" s="1650"/>
      <c r="F6" s="1644"/>
      <c r="G6" s="11"/>
      <c r="H6" s="1639" t="s">
        <v>612</v>
      </c>
      <c r="I6" s="1639" t="s">
        <v>613</v>
      </c>
      <c r="J6" s="1647"/>
    </row>
    <row r="7" spans="1:10" s="14" customFormat="1" ht="15.75">
      <c r="A7" s="10"/>
      <c r="B7" s="11"/>
      <c r="C7" s="1640"/>
      <c r="D7" s="1640"/>
      <c r="E7" s="1650"/>
      <c r="F7" s="1644"/>
      <c r="G7" s="11"/>
      <c r="H7" s="1640"/>
      <c r="I7" s="1640"/>
      <c r="J7" s="1647"/>
    </row>
    <row r="8" spans="1:10" s="14" customFormat="1" ht="2.25" customHeight="1">
      <c r="A8" s="10"/>
      <c r="B8" s="11"/>
      <c r="C8" s="1640"/>
      <c r="D8" s="1640"/>
      <c r="E8" s="1650"/>
      <c r="F8" s="1644"/>
      <c r="G8" s="11"/>
      <c r="H8" s="1640"/>
      <c r="I8" s="1640"/>
      <c r="J8" s="1647"/>
    </row>
    <row r="9" spans="1:10" s="14" customFormat="1" ht="15.75">
      <c r="A9" s="10"/>
      <c r="B9" s="11"/>
      <c r="C9" s="1640"/>
      <c r="D9" s="1640"/>
      <c r="E9" s="1650"/>
      <c r="F9" s="1644"/>
      <c r="G9" s="11"/>
      <c r="H9" s="1640"/>
      <c r="I9" s="1640"/>
      <c r="J9" s="1647"/>
    </row>
    <row r="10" spans="1:10" s="14" customFormat="1" ht="6.75" customHeight="1">
      <c r="A10" s="15"/>
      <c r="B10" s="12"/>
      <c r="C10" s="1641"/>
      <c r="D10" s="1641"/>
      <c r="E10" s="1651"/>
      <c r="F10" s="1645"/>
      <c r="G10" s="12"/>
      <c r="H10" s="1641"/>
      <c r="I10" s="1641"/>
      <c r="J10" s="1648"/>
    </row>
    <row r="11" spans="1:10" s="7" customFormat="1" ht="15">
      <c r="A11" s="1513"/>
      <c r="B11" s="121"/>
      <c r="C11" s="122"/>
      <c r="D11" s="122"/>
      <c r="E11" s="122"/>
      <c r="F11" s="123"/>
      <c r="G11" s="122"/>
      <c r="H11" s="122"/>
      <c r="I11" s="122"/>
      <c r="J11" s="1514"/>
    </row>
    <row r="12" spans="1:10" s="7" customFormat="1" ht="15.75">
      <c r="A12" s="135">
        <v>2004</v>
      </c>
      <c r="B12" s="122"/>
      <c r="C12" s="122"/>
      <c r="D12" s="122"/>
      <c r="E12" s="124"/>
      <c r="F12" s="123"/>
      <c r="G12" s="122"/>
      <c r="H12" s="122"/>
      <c r="I12" s="122"/>
      <c r="J12" s="1514"/>
    </row>
    <row r="13" spans="1:10" s="7" customFormat="1" ht="15">
      <c r="A13" s="136" t="s">
        <v>614</v>
      </c>
      <c r="B13" s="122">
        <v>1.4</v>
      </c>
      <c r="C13" s="122">
        <v>1.3</v>
      </c>
      <c r="D13" s="122">
        <v>2.4</v>
      </c>
      <c r="E13" s="122">
        <v>0.4</v>
      </c>
      <c r="F13" s="123">
        <v>6.39</v>
      </c>
      <c r="G13" s="122">
        <v>5.9</v>
      </c>
      <c r="H13" s="122">
        <v>10</v>
      </c>
      <c r="I13" s="122">
        <v>2.7</v>
      </c>
      <c r="J13" s="1514">
        <v>4.1</v>
      </c>
    </row>
    <row r="14" spans="1:10" s="7" customFormat="1" ht="15">
      <c r="A14" s="136" t="s">
        <v>615</v>
      </c>
      <c r="B14" s="122">
        <v>0.3</v>
      </c>
      <c r="C14" s="122">
        <v>0.3</v>
      </c>
      <c r="D14" s="122">
        <v>0.9</v>
      </c>
      <c r="E14" s="122">
        <v>-0.2</v>
      </c>
      <c r="F14" s="123">
        <v>6.63</v>
      </c>
      <c r="G14" s="122">
        <v>6.3</v>
      </c>
      <c r="H14" s="122">
        <v>10.4</v>
      </c>
      <c r="I14" s="122">
        <v>3.6</v>
      </c>
      <c r="J14" s="1514">
        <v>3.9</v>
      </c>
    </row>
    <row r="15" spans="1:10" s="7" customFormat="1" ht="15">
      <c r="A15" s="136" t="s">
        <v>616</v>
      </c>
      <c r="B15" s="122">
        <v>-0.1</v>
      </c>
      <c r="C15" s="122">
        <v>-0.3</v>
      </c>
      <c r="D15" s="122">
        <v>0</v>
      </c>
      <c r="E15" s="122">
        <v>0.1</v>
      </c>
      <c r="F15" s="123">
        <v>6.155</v>
      </c>
      <c r="G15" s="122">
        <v>6.2</v>
      </c>
      <c r="H15" s="122">
        <v>10.1</v>
      </c>
      <c r="I15" s="122">
        <v>3.6</v>
      </c>
      <c r="J15" s="1514">
        <v>4.1</v>
      </c>
    </row>
    <row r="16" spans="1:10" s="7" customFormat="1" ht="15">
      <c r="A16" s="136" t="s">
        <v>617</v>
      </c>
      <c r="B16" s="122">
        <v>0.3</v>
      </c>
      <c r="C16" s="122">
        <v>0.4</v>
      </c>
      <c r="D16" s="122">
        <v>0</v>
      </c>
      <c r="E16" s="122">
        <v>0.4</v>
      </c>
      <c r="F16" s="123">
        <v>6.141</v>
      </c>
      <c r="G16" s="122">
        <v>6.5</v>
      </c>
      <c r="H16" s="122">
        <v>10.5</v>
      </c>
      <c r="I16" s="122">
        <v>3.6</v>
      </c>
      <c r="J16" s="1514">
        <v>4.5</v>
      </c>
    </row>
    <row r="17" spans="1:10" s="7" customFormat="1" ht="15">
      <c r="A17" s="136" t="s">
        <v>618</v>
      </c>
      <c r="B17" s="122">
        <v>0</v>
      </c>
      <c r="C17" s="122">
        <v>-1.5</v>
      </c>
      <c r="D17" s="122">
        <v>0.6</v>
      </c>
      <c r="E17" s="122">
        <v>1.6</v>
      </c>
      <c r="F17" s="123">
        <v>6.8</v>
      </c>
      <c r="G17" s="122">
        <v>6.6</v>
      </c>
      <c r="H17" s="122">
        <v>8.9</v>
      </c>
      <c r="I17" s="122">
        <v>4.3</v>
      </c>
      <c r="J17" s="1514">
        <v>6.1</v>
      </c>
    </row>
    <row r="18" spans="1:10" s="7" customFormat="1" ht="15">
      <c r="A18" s="136" t="s">
        <v>619</v>
      </c>
      <c r="B18" s="122">
        <v>-1.8</v>
      </c>
      <c r="C18" s="122">
        <v>-4.2</v>
      </c>
      <c r="D18" s="122">
        <v>-0.5</v>
      </c>
      <c r="E18" s="122">
        <v>0.2</v>
      </c>
      <c r="F18" s="123">
        <v>7.267</v>
      </c>
      <c r="G18" s="122">
        <v>4.7</v>
      </c>
      <c r="H18" s="122">
        <v>4.3</v>
      </c>
      <c r="I18" s="122">
        <v>3.7</v>
      </c>
      <c r="J18" s="1514">
        <v>6.3</v>
      </c>
    </row>
    <row r="19" spans="1:10" s="7" customFormat="1" ht="15">
      <c r="A19" s="136" t="s">
        <v>620</v>
      </c>
      <c r="B19" s="122">
        <v>1.2</v>
      </c>
      <c r="C19" s="122">
        <v>0</v>
      </c>
      <c r="D19" s="122">
        <v>0.2</v>
      </c>
      <c r="E19" s="122">
        <v>4</v>
      </c>
      <c r="F19" s="123">
        <v>7.618</v>
      </c>
      <c r="G19" s="122">
        <v>5.9</v>
      </c>
      <c r="H19" s="122">
        <v>4.3</v>
      </c>
      <c r="I19" s="122">
        <v>3.9</v>
      </c>
      <c r="J19" s="1514">
        <v>10.6</v>
      </c>
    </row>
    <row r="20" spans="1:10" s="7" customFormat="1" ht="15">
      <c r="A20" s="136" t="s">
        <v>621</v>
      </c>
      <c r="B20" s="122">
        <v>-0.4</v>
      </c>
      <c r="C20" s="122">
        <v>-1.7</v>
      </c>
      <c r="D20" s="122">
        <v>0.4</v>
      </c>
      <c r="E20" s="122">
        <v>0.2</v>
      </c>
      <c r="F20" s="123">
        <v>6.335</v>
      </c>
      <c r="G20" s="122">
        <v>5.5</v>
      </c>
      <c r="H20" s="122">
        <v>2.5</v>
      </c>
      <c r="I20" s="122">
        <v>4.3</v>
      </c>
      <c r="J20" s="1514">
        <v>10.8</v>
      </c>
    </row>
    <row r="21" spans="1:10" s="7" customFormat="1" ht="15">
      <c r="A21" s="136" t="s">
        <v>622</v>
      </c>
      <c r="B21" s="122">
        <v>0.9</v>
      </c>
      <c r="C21" s="122">
        <v>2.3</v>
      </c>
      <c r="D21" s="122">
        <v>0.3</v>
      </c>
      <c r="E21" s="124">
        <v>0</v>
      </c>
      <c r="F21" s="123">
        <v>6.334</v>
      </c>
      <c r="G21" s="122">
        <v>6.5</v>
      </c>
      <c r="H21" s="122">
        <v>4.9</v>
      </c>
      <c r="I21" s="122">
        <v>4.6</v>
      </c>
      <c r="J21" s="1514">
        <v>10.8</v>
      </c>
    </row>
    <row r="22" spans="1:10" s="7" customFormat="1" ht="15">
      <c r="A22" s="136" t="s">
        <v>623</v>
      </c>
      <c r="B22" s="122">
        <v>0.2</v>
      </c>
      <c r="C22" s="122">
        <v>-0.5</v>
      </c>
      <c r="D22" s="122">
        <v>0.9</v>
      </c>
      <c r="E22" s="124">
        <v>0.3</v>
      </c>
      <c r="F22" s="123">
        <v>5.774</v>
      </c>
      <c r="G22" s="122">
        <v>6.6</v>
      </c>
      <c r="H22" s="122">
        <v>4.4</v>
      </c>
      <c r="I22" s="122">
        <v>5.5</v>
      </c>
      <c r="J22" s="1514">
        <v>11.2</v>
      </c>
    </row>
    <row r="23" spans="1:10" s="7" customFormat="1" ht="15">
      <c r="A23" s="136" t="s">
        <v>624</v>
      </c>
      <c r="B23" s="122">
        <v>0.6</v>
      </c>
      <c r="C23" s="122">
        <v>1.5</v>
      </c>
      <c r="D23" s="122">
        <v>-0.3</v>
      </c>
      <c r="E23" s="124">
        <v>0.4</v>
      </c>
      <c r="F23" s="123">
        <v>4.51</v>
      </c>
      <c r="G23" s="122">
        <v>7.3</v>
      </c>
      <c r="H23" s="122">
        <v>6</v>
      </c>
      <c r="I23" s="122">
        <v>5.2</v>
      </c>
      <c r="J23" s="1514">
        <v>11.6</v>
      </c>
    </row>
    <row r="24" spans="1:10" s="7" customFormat="1" ht="15">
      <c r="A24" s="136" t="s">
        <v>625</v>
      </c>
      <c r="B24" s="122">
        <v>1.3</v>
      </c>
      <c r="C24" s="122">
        <v>3.4</v>
      </c>
      <c r="D24" s="122">
        <v>-0.2</v>
      </c>
      <c r="E24" s="124">
        <v>0.1</v>
      </c>
      <c r="F24" s="123">
        <v>3.98</v>
      </c>
      <c r="G24" s="122">
        <v>8.7</v>
      </c>
      <c r="H24" s="122">
        <v>9.6</v>
      </c>
      <c r="I24" s="122">
        <v>5</v>
      </c>
      <c r="J24" s="1514">
        <v>11.7</v>
      </c>
    </row>
    <row r="25" spans="1:10" s="7" customFormat="1" ht="15">
      <c r="A25" s="136"/>
      <c r="B25" s="122"/>
      <c r="C25" s="122"/>
      <c r="D25" s="122"/>
      <c r="E25" s="124"/>
      <c r="F25" s="123"/>
      <c r="G25" s="122"/>
      <c r="H25" s="122"/>
      <c r="I25" s="122"/>
      <c r="J25" s="1514"/>
    </row>
    <row r="26" spans="1:10" s="7" customFormat="1" ht="15.75">
      <c r="A26" s="135">
        <v>2005</v>
      </c>
      <c r="B26" s="122"/>
      <c r="C26" s="122"/>
      <c r="D26" s="122"/>
      <c r="E26" s="124"/>
      <c r="F26" s="123"/>
      <c r="G26" s="122"/>
      <c r="H26" s="122"/>
      <c r="I26" s="122"/>
      <c r="J26" s="1514"/>
    </row>
    <row r="27" spans="1:10" s="7" customFormat="1" ht="15">
      <c r="A27" s="136" t="s">
        <v>614</v>
      </c>
      <c r="B27" s="122">
        <v>0.7</v>
      </c>
      <c r="C27" s="122">
        <v>1.2</v>
      </c>
      <c r="D27" s="122">
        <v>0.2</v>
      </c>
      <c r="E27" s="124">
        <v>0.7</v>
      </c>
      <c r="F27" s="123">
        <v>3.329</v>
      </c>
      <c r="G27" s="122">
        <v>3.1</v>
      </c>
      <c r="H27" s="122">
        <v>4.1</v>
      </c>
      <c r="I27" s="122">
        <v>1.1</v>
      </c>
      <c r="J27" s="1514">
        <v>4.1</v>
      </c>
    </row>
    <row r="28" spans="1:10" s="7" customFormat="1" ht="15">
      <c r="A28" s="136" t="s">
        <v>615</v>
      </c>
      <c r="B28" s="122">
        <v>0.9</v>
      </c>
      <c r="C28" s="122">
        <v>1</v>
      </c>
      <c r="D28" s="122">
        <v>1</v>
      </c>
      <c r="E28" s="122">
        <v>0.6</v>
      </c>
      <c r="F28" s="123">
        <v>3.86</v>
      </c>
      <c r="G28" s="122">
        <v>4</v>
      </c>
      <c r="H28" s="122">
        <v>5.2</v>
      </c>
      <c r="I28" s="122">
        <v>2.1</v>
      </c>
      <c r="J28" s="1514">
        <v>4.7</v>
      </c>
    </row>
    <row r="29" spans="1:10" s="7" customFormat="1" ht="15">
      <c r="A29" s="136" t="s">
        <v>616</v>
      </c>
      <c r="B29" s="122">
        <v>0.3</v>
      </c>
      <c r="C29" s="122">
        <v>0.4</v>
      </c>
      <c r="D29" s="122">
        <v>0.4</v>
      </c>
      <c r="E29" s="122">
        <v>0.1</v>
      </c>
      <c r="F29" s="123">
        <v>4.278</v>
      </c>
      <c r="G29" s="122">
        <v>4.4</v>
      </c>
      <c r="H29" s="122">
        <v>5.5</v>
      </c>
      <c r="I29" s="122">
        <v>2.5</v>
      </c>
      <c r="J29" s="1514">
        <v>4.9</v>
      </c>
    </row>
    <row r="30" spans="1:10" s="7" customFormat="1" ht="15">
      <c r="A30" s="136" t="s">
        <v>617</v>
      </c>
      <c r="B30" s="122">
        <v>1.1</v>
      </c>
      <c r="C30" s="122">
        <v>1.3</v>
      </c>
      <c r="D30" s="122">
        <v>0.5</v>
      </c>
      <c r="E30" s="122">
        <v>1.5</v>
      </c>
      <c r="F30" s="123">
        <v>5.105</v>
      </c>
      <c r="G30" s="122">
        <v>5.5</v>
      </c>
      <c r="H30" s="122">
        <v>6.9</v>
      </c>
      <c r="I30" s="122">
        <v>3</v>
      </c>
      <c r="J30" s="1514">
        <v>6.4</v>
      </c>
    </row>
    <row r="31" spans="1:10" s="7" customFormat="1" ht="15">
      <c r="A31" s="136" t="s">
        <v>618</v>
      </c>
      <c r="B31" s="122">
        <v>-0.5</v>
      </c>
      <c r="C31" s="122">
        <v>-1.5</v>
      </c>
      <c r="D31" s="122">
        <v>0.2</v>
      </c>
      <c r="E31" s="124">
        <v>0.1</v>
      </c>
      <c r="F31" s="124">
        <v>4.569</v>
      </c>
      <c r="G31" s="122">
        <v>5</v>
      </c>
      <c r="H31" s="122">
        <v>5.3</v>
      </c>
      <c r="I31" s="122">
        <v>3.3</v>
      </c>
      <c r="J31" s="1514">
        <v>6.5</v>
      </c>
    </row>
    <row r="32" spans="1:10" s="96" customFormat="1" ht="15">
      <c r="A32" s="136" t="s">
        <v>619</v>
      </c>
      <c r="B32" s="122">
        <v>-1.3</v>
      </c>
      <c r="C32" s="122">
        <v>-3.9</v>
      </c>
      <c r="D32" s="122">
        <v>0.5</v>
      </c>
      <c r="E32" s="124">
        <v>0.1</v>
      </c>
      <c r="F32" s="124">
        <v>5.059</v>
      </c>
      <c r="G32" s="122">
        <v>3.6</v>
      </c>
      <c r="H32" s="122">
        <v>1.1</v>
      </c>
      <c r="I32" s="122">
        <v>3.8</v>
      </c>
      <c r="J32" s="1514">
        <v>6.5</v>
      </c>
    </row>
    <row r="33" spans="1:10" s="7" customFormat="1" ht="15">
      <c r="A33" s="136" t="s">
        <v>620</v>
      </c>
      <c r="B33" s="122">
        <v>0.1</v>
      </c>
      <c r="C33" s="122">
        <v>-0.7</v>
      </c>
      <c r="D33" s="122">
        <v>0.5</v>
      </c>
      <c r="E33" s="124">
        <v>0.8</v>
      </c>
      <c r="F33" s="124">
        <v>3.895506</v>
      </c>
      <c r="G33" s="122">
        <v>3.7</v>
      </c>
      <c r="H33" s="122">
        <v>0.4</v>
      </c>
      <c r="I33" s="122">
        <v>4.3</v>
      </c>
      <c r="J33" s="1514">
        <v>7.4</v>
      </c>
    </row>
    <row r="34" spans="1:10" s="7" customFormat="1" ht="15">
      <c r="A34" s="136" t="s">
        <v>621</v>
      </c>
      <c r="B34" s="122">
        <v>0.6</v>
      </c>
      <c r="C34" s="122">
        <v>0.7</v>
      </c>
      <c r="D34" s="122">
        <v>0.9</v>
      </c>
      <c r="E34" s="124">
        <v>0.1</v>
      </c>
      <c r="F34" s="124">
        <v>4.97513</v>
      </c>
      <c r="G34" s="122">
        <v>4.3</v>
      </c>
      <c r="H34" s="122">
        <v>1.2</v>
      </c>
      <c r="I34" s="122">
        <v>5.2</v>
      </c>
      <c r="J34" s="1514">
        <v>7.5</v>
      </c>
    </row>
    <row r="35" spans="1:10" s="7" customFormat="1" ht="15">
      <c r="A35" s="136" t="s">
        <v>622</v>
      </c>
      <c r="B35" s="122">
        <v>1.4</v>
      </c>
      <c r="C35" s="122">
        <v>2.7</v>
      </c>
      <c r="D35" s="122">
        <v>1.3</v>
      </c>
      <c r="E35" s="124">
        <v>0</v>
      </c>
      <c r="F35" s="124">
        <v>5.4487</v>
      </c>
      <c r="G35" s="122">
        <v>5.8</v>
      </c>
      <c r="H35" s="122">
        <v>3.9</v>
      </c>
      <c r="I35" s="122">
        <v>6.5</v>
      </c>
      <c r="J35" s="1514">
        <v>7.5</v>
      </c>
    </row>
    <row r="36" spans="1:10" s="7" customFormat="1" ht="15">
      <c r="A36" s="136" t="s">
        <v>623</v>
      </c>
      <c r="B36" s="122">
        <v>1.2</v>
      </c>
      <c r="C36" s="122">
        <v>2.3</v>
      </c>
      <c r="D36" s="122">
        <v>0.5</v>
      </c>
      <c r="E36" s="124">
        <v>0.4</v>
      </c>
      <c r="F36" s="124">
        <v>6.51692138841922</v>
      </c>
      <c r="G36" s="122">
        <v>7</v>
      </c>
      <c r="H36" s="122">
        <v>6.3</v>
      </c>
      <c r="I36" s="122">
        <v>7</v>
      </c>
      <c r="J36" s="1514">
        <v>8</v>
      </c>
    </row>
    <row r="37" spans="1:10" s="7" customFormat="1" ht="15">
      <c r="A37" s="136" t="s">
        <v>624</v>
      </c>
      <c r="B37" s="122">
        <v>1</v>
      </c>
      <c r="C37" s="122">
        <v>1.6</v>
      </c>
      <c r="D37" s="122">
        <v>-0.1</v>
      </c>
      <c r="E37" s="124">
        <v>1.4</v>
      </c>
      <c r="F37" s="124">
        <v>6.909193457416805</v>
      </c>
      <c r="G37" s="122">
        <v>8.1</v>
      </c>
      <c r="H37" s="122">
        <v>7.9</v>
      </c>
      <c r="I37" s="122">
        <v>7</v>
      </c>
      <c r="J37" s="1514">
        <v>9.5</v>
      </c>
    </row>
    <row r="38" spans="1:10" s="7" customFormat="1" ht="15.75" thickBot="1">
      <c r="A38" s="1515" t="s">
        <v>625</v>
      </c>
      <c r="B38" s="1516">
        <v>0.8</v>
      </c>
      <c r="C38" s="1516">
        <v>1.7</v>
      </c>
      <c r="D38" s="1516">
        <v>0.3</v>
      </c>
      <c r="E38" s="1517">
        <v>0.2</v>
      </c>
      <c r="F38" s="1517">
        <v>6.453491316015999</v>
      </c>
      <c r="G38" s="1516">
        <v>9</v>
      </c>
      <c r="H38" s="1516">
        <v>9.8</v>
      </c>
      <c r="I38" s="1516">
        <v>7.3</v>
      </c>
      <c r="J38" s="1518">
        <v>9.7</v>
      </c>
    </row>
    <row r="39" spans="1:10" s="7" customFormat="1" ht="15">
      <c r="A39" s="17"/>
      <c r="B39" s="16"/>
      <c r="C39" s="18"/>
      <c r="D39" s="18"/>
      <c r="E39" s="16"/>
      <c r="F39" s="19"/>
      <c r="G39" s="18"/>
      <c r="H39" s="18"/>
      <c r="I39" s="18"/>
      <c r="J39" s="16"/>
    </row>
    <row r="40" spans="1:10" ht="15">
      <c r="A40" s="20" t="s">
        <v>605</v>
      </c>
      <c r="B40" s="21"/>
      <c r="C40" s="21"/>
      <c r="D40" s="22"/>
      <c r="E40" s="23"/>
      <c r="F40" s="24"/>
      <c r="G40" s="25"/>
      <c r="H40" s="26"/>
      <c r="I40" s="21"/>
      <c r="J40" s="21"/>
    </row>
    <row r="41" spans="1:10" ht="14.25">
      <c r="A41" s="21"/>
      <c r="B41" s="21"/>
      <c r="C41" s="21"/>
      <c r="D41" s="21"/>
      <c r="E41" s="21"/>
      <c r="F41" s="21"/>
      <c r="G41" s="25"/>
      <c r="H41" s="21"/>
      <c r="I41" s="21"/>
      <c r="J41" s="21"/>
    </row>
    <row r="43" ht="12.75">
      <c r="F43" s="27"/>
    </row>
    <row r="44" ht="12.75">
      <c r="H44" s="28"/>
    </row>
    <row r="46" ht="12.75">
      <c r="H46" s="29"/>
    </row>
    <row r="49" spans="1:5" ht="12.75">
      <c r="A49" s="30"/>
      <c r="B49" s="31"/>
      <c r="C49" s="31"/>
      <c r="D49" s="31"/>
      <c r="E49" s="31"/>
    </row>
    <row r="50" spans="1:2" ht="12.75">
      <c r="A50" s="32"/>
      <c r="B50" s="33"/>
    </row>
    <row r="51" ht="12.75">
      <c r="B51" s="33"/>
    </row>
    <row r="52" ht="12.75">
      <c r="B52" s="33"/>
    </row>
    <row r="53" ht="12.75">
      <c r="B53" s="33"/>
    </row>
    <row r="54" ht="12.75">
      <c r="B54" s="33"/>
    </row>
    <row r="55" ht="12.75">
      <c r="B55" s="33"/>
    </row>
    <row r="56" ht="12.75">
      <c r="B56" s="33"/>
    </row>
    <row r="57" ht="12.75">
      <c r="B57" s="33"/>
    </row>
    <row r="58" ht="12.75">
      <c r="B58" s="33"/>
    </row>
    <row r="59" ht="12.75">
      <c r="B59" s="33"/>
    </row>
    <row r="60" ht="12.75">
      <c r="B60" s="33"/>
    </row>
    <row r="61" ht="12.75">
      <c r="B61" s="33"/>
    </row>
    <row r="62" ht="12.75">
      <c r="B62" s="33"/>
    </row>
    <row r="63" ht="12.75">
      <c r="B63" s="33"/>
    </row>
    <row r="64" ht="12.75">
      <c r="B64" s="33"/>
    </row>
    <row r="65" ht="12.75">
      <c r="B65" s="33"/>
    </row>
    <row r="66" ht="12.75">
      <c r="B66" s="33"/>
    </row>
    <row r="67" ht="12.75">
      <c r="B67" s="33"/>
    </row>
    <row r="68" ht="12.75">
      <c r="B68" s="33"/>
    </row>
    <row r="69" ht="12.75">
      <c r="B69" s="33"/>
    </row>
    <row r="70" ht="12.75">
      <c r="B70" s="33"/>
    </row>
    <row r="71" ht="12.75">
      <c r="B71" s="33"/>
    </row>
    <row r="72" ht="12.75">
      <c r="B72" s="33"/>
    </row>
    <row r="73" ht="12.75">
      <c r="B73" s="33"/>
    </row>
    <row r="74" ht="12.75">
      <c r="B74" s="33"/>
    </row>
    <row r="75" ht="12.75">
      <c r="B75" s="33"/>
    </row>
    <row r="76" ht="12.75">
      <c r="B76" s="33"/>
    </row>
    <row r="77" ht="12.75">
      <c r="B77" s="33"/>
    </row>
    <row r="78" ht="12.75">
      <c r="B78" s="33"/>
    </row>
    <row r="79" ht="12.75">
      <c r="B79" s="33"/>
    </row>
    <row r="80" ht="12.75">
      <c r="B80" s="33"/>
    </row>
    <row r="81" ht="12.75">
      <c r="B81" s="33"/>
    </row>
    <row r="82" ht="12.75">
      <c r="B82" s="33"/>
    </row>
    <row r="83" ht="12.75">
      <c r="B83" s="33"/>
    </row>
    <row r="84" ht="12.75">
      <c r="B84" s="33"/>
    </row>
    <row r="85" ht="12.75">
      <c r="B85" s="33"/>
    </row>
    <row r="86" ht="12.75">
      <c r="B86" s="33"/>
    </row>
    <row r="87" ht="12.75">
      <c r="B87" s="33"/>
    </row>
    <row r="88" ht="12.75">
      <c r="B88" s="33"/>
    </row>
    <row r="89" ht="12.75">
      <c r="B89" s="33"/>
    </row>
    <row r="90" ht="12.75">
      <c r="B90" s="33"/>
    </row>
    <row r="91" ht="12.75">
      <c r="B91" s="33"/>
    </row>
    <row r="92" ht="12.75">
      <c r="B92" s="33"/>
    </row>
    <row r="93" ht="12.75">
      <c r="B93" s="33"/>
    </row>
    <row r="94" ht="12.75">
      <c r="B94" s="33"/>
    </row>
    <row r="95" ht="12.75">
      <c r="B95" s="33"/>
    </row>
    <row r="96" ht="12.75">
      <c r="B96" s="33"/>
    </row>
    <row r="97" ht="12.75">
      <c r="B97" s="33"/>
    </row>
    <row r="98" ht="12.75">
      <c r="B98" s="33"/>
    </row>
    <row r="99" ht="12.75">
      <c r="B99" s="33"/>
    </row>
    <row r="100" ht="12.75">
      <c r="B100" s="33"/>
    </row>
    <row r="101" ht="12.75">
      <c r="B101" s="33"/>
    </row>
    <row r="102" ht="12.75">
      <c r="B102" s="33"/>
    </row>
    <row r="103" ht="12.75">
      <c r="B103" s="33"/>
    </row>
  </sheetData>
  <mergeCells count="12">
    <mergeCell ref="C5:D5"/>
    <mergeCell ref="H6:H10"/>
    <mergeCell ref="A1:J1"/>
    <mergeCell ref="G3:J3"/>
    <mergeCell ref="I6:I10"/>
    <mergeCell ref="B3:E3"/>
    <mergeCell ref="F3:F10"/>
    <mergeCell ref="J5:J10"/>
    <mergeCell ref="C6:C10"/>
    <mergeCell ref="D6:D10"/>
    <mergeCell ref="E5:E10"/>
    <mergeCell ref="H5:I5"/>
  </mergeCells>
  <printOptions/>
  <pageMargins left="0.984251968503937" right="0.35433070866141736" top="0.6692913385826772" bottom="0.7874015748031497" header="0" footer="0"/>
  <pageSetup horizontalDpi="300" verticalDpi="300" orientation="landscape" paperSize="9" scale="77" r:id="rId1"/>
</worksheet>
</file>

<file path=xl/worksheets/sheet40.xml><?xml version="1.0" encoding="utf-8"?>
<worksheet xmlns="http://schemas.openxmlformats.org/spreadsheetml/2006/main" xmlns:r="http://schemas.openxmlformats.org/officeDocument/2006/relationships">
  <dimension ref="A1:I20"/>
  <sheetViews>
    <sheetView view="pageBreakPreview" zoomScaleSheetLayoutView="100" workbookViewId="0" topLeftCell="A1">
      <selection activeCell="A12" sqref="A12:G12"/>
    </sheetView>
  </sheetViews>
  <sheetFormatPr defaultColWidth="9.00390625" defaultRowHeight="12.75"/>
  <cols>
    <col min="1" max="1" width="21.125" style="44" customWidth="1"/>
    <col min="2" max="7" width="12.75390625" style="44" customWidth="1"/>
    <col min="8" max="8" width="9.25390625" style="44" customWidth="1"/>
    <col min="9" max="11" width="9.125" style="44" customWidth="1"/>
    <col min="12" max="12" width="13.75390625" style="44" customWidth="1"/>
    <col min="13" max="13" width="29.125" style="44" customWidth="1"/>
    <col min="14" max="16384" width="9.125" style="44" customWidth="1"/>
  </cols>
  <sheetData>
    <row r="1" spans="1:8" s="489" customFormat="1" ht="34.5" customHeight="1">
      <c r="A1" s="1789" t="s">
        <v>430</v>
      </c>
      <c r="B1" s="1789"/>
      <c r="C1" s="1789"/>
      <c r="D1" s="1789"/>
      <c r="E1" s="927"/>
      <c r="F1" s="927"/>
      <c r="G1" s="927"/>
      <c r="H1" s="927"/>
    </row>
    <row r="2" spans="1:8" s="78" customFormat="1" ht="8.25" customHeight="1" thickBot="1">
      <c r="A2" s="1174"/>
      <c r="B2" s="1174"/>
      <c r="C2" s="118"/>
      <c r="D2" s="118"/>
      <c r="E2" s="86"/>
      <c r="F2" s="927"/>
      <c r="G2" s="927"/>
      <c r="H2" s="927"/>
    </row>
    <row r="3" spans="1:8" s="662" customFormat="1" ht="14.25" customHeight="1" thickBot="1">
      <c r="A3" s="1185" t="s">
        <v>783</v>
      </c>
      <c r="B3" s="987" t="s">
        <v>1443</v>
      </c>
      <c r="C3" s="928"/>
      <c r="D3" s="1178"/>
      <c r="F3" s="927"/>
      <c r="G3" s="927"/>
      <c r="H3" s="927"/>
    </row>
    <row r="4" spans="1:8" s="662" customFormat="1" ht="18" customHeight="1">
      <c r="A4" s="988" t="s">
        <v>520</v>
      </c>
      <c r="B4" s="1175"/>
      <c r="C4" s="1175">
        <v>0.39</v>
      </c>
      <c r="D4" s="1179"/>
      <c r="E4" s="929"/>
      <c r="F4" s="927"/>
      <c r="G4" s="927"/>
      <c r="H4" s="927"/>
    </row>
    <row r="5" spans="1:8" s="662" customFormat="1" ht="18" customHeight="1">
      <c r="A5" s="988" t="s">
        <v>533</v>
      </c>
      <c r="B5" s="1176"/>
      <c r="C5" s="1176">
        <v>0.24</v>
      </c>
      <c r="D5" s="1180"/>
      <c r="E5" s="929"/>
      <c r="F5" s="927"/>
      <c r="G5" s="927"/>
      <c r="H5" s="927"/>
    </row>
    <row r="6" spans="1:8" s="662" customFormat="1" ht="18" customHeight="1" thickBot="1">
      <c r="A6" s="989" t="s">
        <v>784</v>
      </c>
      <c r="B6" s="1177"/>
      <c r="C6" s="1177">
        <v>0.36</v>
      </c>
      <c r="D6" s="1181"/>
      <c r="E6" s="929"/>
      <c r="F6" s="927"/>
      <c r="G6" s="927"/>
      <c r="H6" s="927"/>
    </row>
    <row r="7" spans="1:9" s="662" customFormat="1" ht="11.25">
      <c r="A7" s="927"/>
      <c r="B7" s="927"/>
      <c r="C7" s="927"/>
      <c r="D7" s="927"/>
      <c r="E7" s="927"/>
      <c r="F7" s="927"/>
      <c r="G7" s="927"/>
      <c r="H7" s="927"/>
      <c r="I7" s="927"/>
    </row>
    <row r="8" spans="1:9" s="662" customFormat="1" ht="11.25">
      <c r="A8" s="930" t="s">
        <v>627</v>
      </c>
      <c r="B8" s="927"/>
      <c r="C8" s="927"/>
      <c r="D8" s="927"/>
      <c r="E8" s="927"/>
      <c r="F8" s="927"/>
      <c r="G8" s="927"/>
      <c r="H8" s="927"/>
      <c r="I8" s="927"/>
    </row>
    <row r="9" spans="1:9" ht="12.75">
      <c r="A9" s="78"/>
      <c r="B9" s="78"/>
      <c r="C9" s="78"/>
      <c r="D9" s="78"/>
      <c r="E9" s="78"/>
      <c r="F9" s="78"/>
      <c r="G9" s="78"/>
      <c r="H9" s="78"/>
      <c r="I9" s="78"/>
    </row>
    <row r="10" spans="1:9" ht="12.75">
      <c r="A10" s="78"/>
      <c r="B10" s="78"/>
      <c r="C10" s="78"/>
      <c r="D10" s="78"/>
      <c r="E10" s="78"/>
      <c r="F10" s="78"/>
      <c r="G10" s="78"/>
      <c r="H10" s="78"/>
      <c r="I10" s="78"/>
    </row>
    <row r="11" spans="1:9" ht="12.75">
      <c r="A11" s="78"/>
      <c r="B11" s="78"/>
      <c r="C11" s="78"/>
      <c r="D11" s="78"/>
      <c r="E11" s="78"/>
      <c r="F11" s="78"/>
      <c r="G11" s="78"/>
      <c r="H11" s="78"/>
      <c r="I11" s="78"/>
    </row>
    <row r="12" spans="1:9" s="931" customFormat="1" ht="34.5" customHeight="1">
      <c r="A12" s="1790" t="s">
        <v>429</v>
      </c>
      <c r="B12" s="1790"/>
      <c r="C12" s="1790"/>
      <c r="D12" s="1790"/>
      <c r="E12" s="1790"/>
      <c r="F12" s="1790"/>
      <c r="G12" s="1790"/>
      <c r="H12" s="985"/>
      <c r="I12" s="985"/>
    </row>
    <row r="13" spans="1:9" s="1184" customFormat="1" ht="10.5" customHeight="1" thickBot="1">
      <c r="A13" s="932"/>
      <c r="B13" s="932"/>
      <c r="C13" s="932"/>
      <c r="D13" s="932"/>
      <c r="E13" s="932"/>
      <c r="F13" s="932"/>
      <c r="G13" s="929"/>
      <c r="H13" s="929"/>
      <c r="I13" s="929"/>
    </row>
    <row r="14" spans="1:8" s="933" customFormat="1" ht="46.5" customHeight="1" thickBot="1">
      <c r="A14" s="990" t="s">
        <v>783</v>
      </c>
      <c r="B14" s="991" t="s">
        <v>785</v>
      </c>
      <c r="C14" s="991" t="s">
        <v>786</v>
      </c>
      <c r="D14" s="991" t="s">
        <v>465</v>
      </c>
      <c r="E14" s="991" t="s">
        <v>464</v>
      </c>
      <c r="F14" s="1157" t="s">
        <v>787</v>
      </c>
      <c r="G14" s="991" t="s">
        <v>788</v>
      </c>
      <c r="H14" s="934"/>
    </row>
    <row r="15" spans="1:8" s="933" customFormat="1" ht="18" customHeight="1">
      <c r="A15" s="992" t="s">
        <v>520</v>
      </c>
      <c r="B15" s="993">
        <v>1774841</v>
      </c>
      <c r="C15" s="993">
        <v>529531</v>
      </c>
      <c r="D15" s="993">
        <v>2246412</v>
      </c>
      <c r="E15" s="993">
        <v>15282439.62</v>
      </c>
      <c r="F15" s="994">
        <v>11.61359733217778</v>
      </c>
      <c r="G15" s="994">
        <v>14.699302309430621</v>
      </c>
      <c r="H15" s="934"/>
    </row>
    <row r="16" spans="1:8" s="933" customFormat="1" ht="18.75" customHeight="1">
      <c r="A16" s="988" t="s">
        <v>533</v>
      </c>
      <c r="B16" s="995">
        <v>665578</v>
      </c>
      <c r="C16" s="995">
        <v>78566</v>
      </c>
      <c r="D16" s="995">
        <v>738733</v>
      </c>
      <c r="E16" s="995">
        <v>4192280.58</v>
      </c>
      <c r="F16" s="996">
        <v>15.876275151411742</v>
      </c>
      <c r="G16" s="996">
        <v>17.621268087929366</v>
      </c>
      <c r="H16" s="934"/>
    </row>
    <row r="17" spans="1:8" s="933" customFormat="1" ht="18" customHeight="1" thickBot="1">
      <c r="A17" s="989" t="s">
        <v>784</v>
      </c>
      <c r="B17" s="997">
        <v>2440419</v>
      </c>
      <c r="C17" s="997">
        <v>608097</v>
      </c>
      <c r="D17" s="997">
        <v>2985145</v>
      </c>
      <c r="E17" s="997">
        <v>19474720.2</v>
      </c>
      <c r="F17" s="998">
        <v>12.531214697503074</v>
      </c>
      <c r="G17" s="998">
        <v>15.32830751529873</v>
      </c>
      <c r="H17" s="934"/>
    </row>
    <row r="18" spans="1:9" s="933" customFormat="1" ht="11.25" customHeight="1">
      <c r="A18" s="934"/>
      <c r="B18" s="934"/>
      <c r="C18" s="934"/>
      <c r="D18" s="934"/>
      <c r="E18" s="934"/>
      <c r="F18" s="934"/>
      <c r="G18" s="934"/>
      <c r="H18" s="934"/>
      <c r="I18" s="934"/>
    </row>
    <row r="19" spans="1:7" ht="12.75">
      <c r="A19" s="637" t="s">
        <v>627</v>
      </c>
      <c r="B19" s="489"/>
      <c r="C19" s="489"/>
      <c r="D19" s="489"/>
      <c r="E19" s="489"/>
      <c r="F19" s="489"/>
      <c r="G19" s="489"/>
    </row>
    <row r="20" spans="1:7" ht="12.75">
      <c r="A20" s="489"/>
      <c r="B20" s="489"/>
      <c r="C20" s="489"/>
      <c r="D20" s="489"/>
      <c r="E20" s="489"/>
      <c r="F20" s="489"/>
      <c r="G20" s="489"/>
    </row>
  </sheetData>
  <mergeCells count="2">
    <mergeCell ref="A1:D1"/>
    <mergeCell ref="A12:G12"/>
  </mergeCells>
  <printOptions/>
  <pageMargins left="0.9448818897637796" right="0.7480314960629921" top="0.9448818897637796" bottom="0.9055118110236221" header="0.2362204724409449" footer="0.1968503937007874"/>
  <pageSetup horizontalDpi="600" verticalDpi="600" orientation="portrait" paperSize="9" scale="78" r:id="rId1"/>
</worksheet>
</file>

<file path=xl/worksheets/sheet41.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A1" sqref="A1:C1"/>
    </sheetView>
  </sheetViews>
  <sheetFormatPr defaultColWidth="9.00390625" defaultRowHeight="12.75"/>
  <cols>
    <col min="1" max="1" width="31.25390625" style="936" customWidth="1"/>
    <col min="2" max="2" width="19.875" style="936" bestFit="1" customWidth="1"/>
    <col min="3" max="3" width="13.875" style="936" customWidth="1"/>
    <col min="4" max="4" width="11.125" style="936" customWidth="1"/>
    <col min="5" max="5" width="10.125" style="936" customWidth="1"/>
    <col min="6" max="6" width="10.375" style="936" customWidth="1"/>
    <col min="7" max="7" width="11.00390625" style="936" customWidth="1"/>
    <col min="8" max="8" width="9.375" style="936" customWidth="1"/>
    <col min="9" max="9" width="9.875" style="936" bestFit="1" customWidth="1"/>
    <col min="10" max="16384" width="9.125" style="936" customWidth="1"/>
  </cols>
  <sheetData>
    <row r="1" spans="1:9" ht="25.5" customHeight="1">
      <c r="A1" s="1791" t="s">
        <v>391</v>
      </c>
      <c r="B1" s="1791"/>
      <c r="C1" s="1791"/>
      <c r="D1" s="935"/>
      <c r="E1" s="935"/>
      <c r="F1" s="935"/>
      <c r="G1" s="935"/>
      <c r="H1" s="935"/>
      <c r="I1" s="935"/>
    </row>
    <row r="2" spans="1:9" ht="13.5" thickBot="1">
      <c r="A2" s="937"/>
      <c r="B2" s="938"/>
      <c r="C2" s="938"/>
      <c r="D2" s="938"/>
      <c r="E2" s="938"/>
      <c r="F2" s="938"/>
      <c r="G2" s="938"/>
      <c r="H2" s="939"/>
      <c r="I2" s="940" t="s">
        <v>663</v>
      </c>
    </row>
    <row r="3" spans="1:9" ht="56.25" customHeight="1" thickBot="1">
      <c r="A3" s="558" t="s">
        <v>789</v>
      </c>
      <c r="B3" s="558" t="s">
        <v>610</v>
      </c>
      <c r="C3" s="941" t="s">
        <v>790</v>
      </c>
      <c r="D3" s="941" t="s">
        <v>791</v>
      </c>
      <c r="E3" s="941" t="s">
        <v>792</v>
      </c>
      <c r="F3" s="941" t="s">
        <v>793</v>
      </c>
      <c r="G3" s="941" t="s">
        <v>794</v>
      </c>
      <c r="H3" s="941" t="s">
        <v>795</v>
      </c>
      <c r="I3" s="941" t="s">
        <v>796</v>
      </c>
    </row>
    <row r="4" spans="1:9" ht="12.75" thickBot="1">
      <c r="A4" s="942" t="s">
        <v>797</v>
      </c>
      <c r="B4" s="943" t="s">
        <v>798</v>
      </c>
      <c r="C4" s="943" t="s">
        <v>799</v>
      </c>
      <c r="D4" s="943" t="s">
        <v>800</v>
      </c>
      <c r="E4" s="943" t="s">
        <v>801</v>
      </c>
      <c r="F4" s="943" t="s">
        <v>802</v>
      </c>
      <c r="G4" s="943" t="s">
        <v>803</v>
      </c>
      <c r="H4" s="943" t="s">
        <v>804</v>
      </c>
      <c r="I4" s="943" t="s">
        <v>805</v>
      </c>
    </row>
    <row r="5" spans="1:9" ht="12.75">
      <c r="A5" s="944" t="s">
        <v>520</v>
      </c>
      <c r="B5" s="945"/>
      <c r="C5" s="945"/>
      <c r="D5" s="945"/>
      <c r="E5" s="945"/>
      <c r="F5" s="945"/>
      <c r="G5" s="945"/>
      <c r="H5" s="945"/>
      <c r="I5" s="945"/>
    </row>
    <row r="6" spans="1:9" ht="12">
      <c r="A6" s="946" t="s">
        <v>806</v>
      </c>
      <c r="B6" s="947">
        <v>7688297</v>
      </c>
      <c r="C6" s="947">
        <v>1392648</v>
      </c>
      <c r="D6" s="947"/>
      <c r="E6" s="947"/>
      <c r="F6" s="947"/>
      <c r="G6" s="947"/>
      <c r="H6" s="947"/>
      <c r="I6" s="947"/>
    </row>
    <row r="7" spans="1:9" ht="12">
      <c r="A7" s="946" t="s">
        <v>807</v>
      </c>
      <c r="B7" s="947">
        <v>23361614</v>
      </c>
      <c r="C7" s="947">
        <v>1636472</v>
      </c>
      <c r="D7" s="947">
        <v>7691723</v>
      </c>
      <c r="E7" s="947">
        <v>1870106</v>
      </c>
      <c r="F7" s="947">
        <v>863788</v>
      </c>
      <c r="G7" s="947">
        <v>1104636</v>
      </c>
      <c r="H7" s="947">
        <v>2598147</v>
      </c>
      <c r="I7" s="947">
        <v>9233214</v>
      </c>
    </row>
    <row r="8" spans="1:9" ht="12">
      <c r="A8" s="946" t="s">
        <v>808</v>
      </c>
      <c r="B8" s="947">
        <v>21640405</v>
      </c>
      <c r="C8" s="945"/>
      <c r="D8" s="947">
        <v>5881282</v>
      </c>
      <c r="E8" s="947">
        <v>3554361</v>
      </c>
      <c r="F8" s="947">
        <v>1579480</v>
      </c>
      <c r="G8" s="947">
        <v>1238190</v>
      </c>
      <c r="H8" s="947">
        <v>1920515</v>
      </c>
      <c r="I8" s="947">
        <v>7466577</v>
      </c>
    </row>
    <row r="9" spans="1:9" ht="12">
      <c r="A9" s="946" t="s">
        <v>809</v>
      </c>
      <c r="B9" s="948">
        <v>29.09</v>
      </c>
      <c r="C9" s="948"/>
      <c r="D9" s="947"/>
      <c r="E9" s="947"/>
      <c r="F9" s="947"/>
      <c r="G9" s="947"/>
      <c r="H9" s="947"/>
      <c r="I9" s="947"/>
    </row>
    <row r="10" spans="1:9" ht="21.75" customHeight="1" thickBot="1">
      <c r="A10" s="949" t="s">
        <v>810</v>
      </c>
      <c r="B10" s="948"/>
      <c r="C10" s="948"/>
      <c r="D10" s="948">
        <v>130.78</v>
      </c>
      <c r="E10" s="948">
        <v>98.44</v>
      </c>
      <c r="F10" s="948">
        <v>54.69</v>
      </c>
      <c r="G10" s="948">
        <v>89.21</v>
      </c>
      <c r="H10" s="948">
        <v>135.28</v>
      </c>
      <c r="I10" s="948">
        <v>123.66</v>
      </c>
    </row>
    <row r="11" spans="1:9" ht="12.75">
      <c r="A11" s="950" t="s">
        <v>533</v>
      </c>
      <c r="B11" s="951"/>
      <c r="C11" s="951"/>
      <c r="D11" s="951"/>
      <c r="E11" s="951"/>
      <c r="F11" s="951"/>
      <c r="G11" s="951"/>
      <c r="H11" s="951"/>
      <c r="I11" s="951"/>
    </row>
    <row r="12" spans="1:9" ht="12">
      <c r="A12" s="946" t="s">
        <v>806</v>
      </c>
      <c r="B12" s="947">
        <v>2478173</v>
      </c>
      <c r="C12" s="947">
        <v>346169</v>
      </c>
      <c r="D12" s="947"/>
      <c r="E12" s="947"/>
      <c r="F12" s="947"/>
      <c r="G12" s="947"/>
      <c r="H12" s="947"/>
      <c r="I12" s="947"/>
    </row>
    <row r="13" spans="1:9" ht="12">
      <c r="A13" s="946" t="s">
        <v>807</v>
      </c>
      <c r="B13" s="947">
        <v>6562668</v>
      </c>
      <c r="C13" s="947">
        <v>441298</v>
      </c>
      <c r="D13" s="947">
        <v>2555890</v>
      </c>
      <c r="E13" s="947">
        <v>340725</v>
      </c>
      <c r="F13" s="947">
        <v>301960</v>
      </c>
      <c r="G13" s="947">
        <v>479737</v>
      </c>
      <c r="H13" s="947">
        <v>802894</v>
      </c>
      <c r="I13" s="947">
        <v>2081462</v>
      </c>
    </row>
    <row r="14" spans="1:9" ht="12">
      <c r="A14" s="946" t="s">
        <v>808</v>
      </c>
      <c r="B14" s="947">
        <v>6067637</v>
      </c>
      <c r="C14" s="945"/>
      <c r="D14" s="947">
        <v>1681961</v>
      </c>
      <c r="E14" s="947">
        <v>897017</v>
      </c>
      <c r="F14" s="947">
        <v>640715</v>
      </c>
      <c r="G14" s="947">
        <v>897336</v>
      </c>
      <c r="H14" s="947">
        <v>772530</v>
      </c>
      <c r="I14" s="947">
        <v>1178078</v>
      </c>
    </row>
    <row r="15" spans="1:9" ht="12">
      <c r="A15" s="946" t="s">
        <v>809</v>
      </c>
      <c r="B15" s="948">
        <v>35.14</v>
      </c>
      <c r="C15" s="948"/>
      <c r="D15" s="947"/>
      <c r="E15" s="947"/>
      <c r="F15" s="947"/>
      <c r="G15" s="947"/>
      <c r="H15" s="947"/>
      <c r="I15" s="947"/>
    </row>
    <row r="16" spans="1:9" ht="21.75" customHeight="1" thickBot="1">
      <c r="A16" s="952" t="s">
        <v>810</v>
      </c>
      <c r="B16" s="953"/>
      <c r="C16" s="953"/>
      <c r="D16" s="953">
        <v>151.96</v>
      </c>
      <c r="E16" s="953">
        <v>123.78</v>
      </c>
      <c r="F16" s="953">
        <v>66.9</v>
      </c>
      <c r="G16" s="953">
        <v>53.46</v>
      </c>
      <c r="H16" s="953">
        <v>103.93</v>
      </c>
      <c r="I16" s="953">
        <v>176.68</v>
      </c>
    </row>
    <row r="17" spans="1:9" ht="12.75">
      <c r="A17" s="944" t="s">
        <v>552</v>
      </c>
      <c r="B17" s="945"/>
      <c r="C17" s="945"/>
      <c r="D17" s="945"/>
      <c r="E17" s="945"/>
      <c r="F17" s="945"/>
      <c r="G17" s="945"/>
      <c r="H17" s="945"/>
      <c r="I17" s="945"/>
    </row>
    <row r="18" spans="1:9" ht="12">
      <c r="A18" s="946" t="s">
        <v>806</v>
      </c>
      <c r="B18" s="947">
        <v>603000</v>
      </c>
      <c r="C18" s="947">
        <v>1387</v>
      </c>
      <c r="D18" s="947"/>
      <c r="E18" s="947"/>
      <c r="F18" s="947"/>
      <c r="G18" s="947"/>
      <c r="H18" s="947"/>
      <c r="I18" s="947"/>
    </row>
    <row r="19" spans="1:9" ht="12">
      <c r="A19" s="946" t="s">
        <v>807</v>
      </c>
      <c r="B19" s="947">
        <v>1768749</v>
      </c>
      <c r="C19" s="947">
        <v>4116</v>
      </c>
      <c r="D19" s="947">
        <v>835049</v>
      </c>
      <c r="E19" s="947">
        <v>100818</v>
      </c>
      <c r="F19" s="947">
        <v>61750</v>
      </c>
      <c r="G19" s="947">
        <v>79724</v>
      </c>
      <c r="H19" s="947">
        <v>86504</v>
      </c>
      <c r="I19" s="947">
        <v>604904</v>
      </c>
    </row>
    <row r="20" spans="1:9" ht="12">
      <c r="A20" s="946" t="s">
        <v>808</v>
      </c>
      <c r="B20" s="947">
        <v>1701442</v>
      </c>
      <c r="C20" s="945"/>
      <c r="D20" s="947">
        <v>746999</v>
      </c>
      <c r="E20" s="947">
        <v>246871</v>
      </c>
      <c r="F20" s="947">
        <v>333936</v>
      </c>
      <c r="G20" s="947">
        <v>88860</v>
      </c>
      <c r="H20" s="947">
        <v>22853</v>
      </c>
      <c r="I20" s="947">
        <v>261923</v>
      </c>
    </row>
    <row r="21" spans="1:9" ht="12">
      <c r="A21" s="946" t="s">
        <v>809</v>
      </c>
      <c r="B21" s="948">
        <v>35.36</v>
      </c>
      <c r="C21" s="948"/>
      <c r="D21" s="947"/>
      <c r="E21" s="947"/>
      <c r="F21" s="947"/>
      <c r="G21" s="947"/>
      <c r="H21" s="947"/>
      <c r="I21" s="947"/>
    </row>
    <row r="22" spans="1:9" ht="21.75" customHeight="1" thickBot="1">
      <c r="A22" s="949" t="s">
        <v>810</v>
      </c>
      <c r="B22" s="948"/>
      <c r="C22" s="948"/>
      <c r="D22" s="948">
        <v>111.79</v>
      </c>
      <c r="E22" s="948">
        <v>56.99</v>
      </c>
      <c r="F22" s="948">
        <v>18.49</v>
      </c>
      <c r="G22" s="948">
        <v>89.72</v>
      </c>
      <c r="H22" s="948">
        <v>378.52</v>
      </c>
      <c r="I22" s="948">
        <v>230.95</v>
      </c>
    </row>
    <row r="23" spans="1:9" ht="12.75">
      <c r="A23" s="950" t="s">
        <v>811</v>
      </c>
      <c r="B23" s="951"/>
      <c r="C23" s="951"/>
      <c r="D23" s="951"/>
      <c r="E23" s="951"/>
      <c r="F23" s="951"/>
      <c r="G23" s="951"/>
      <c r="H23" s="951"/>
      <c r="I23" s="951"/>
    </row>
    <row r="24" spans="1:9" ht="12">
      <c r="A24" s="946" t="s">
        <v>806</v>
      </c>
      <c r="B24" s="947">
        <v>10769470</v>
      </c>
      <c r="C24" s="947">
        <v>1740204</v>
      </c>
      <c r="D24" s="947"/>
      <c r="E24" s="947"/>
      <c r="F24" s="947"/>
      <c r="G24" s="947"/>
      <c r="H24" s="947"/>
      <c r="I24" s="947"/>
    </row>
    <row r="25" spans="1:9" ht="12">
      <c r="A25" s="946" t="s">
        <v>807</v>
      </c>
      <c r="B25" s="947">
        <v>31693031</v>
      </c>
      <c r="C25" s="947">
        <v>2081886</v>
      </c>
      <c r="D25" s="947">
        <v>11082662</v>
      </c>
      <c r="E25" s="947">
        <v>2311649</v>
      </c>
      <c r="F25" s="947">
        <v>1227498</v>
      </c>
      <c r="G25" s="947">
        <v>1664097</v>
      </c>
      <c r="H25" s="947">
        <v>3487545</v>
      </c>
      <c r="I25" s="947">
        <v>11919580</v>
      </c>
    </row>
    <row r="26" spans="1:9" ht="12">
      <c r="A26" s="946" t="s">
        <v>808</v>
      </c>
      <c r="B26" s="947">
        <v>29409484</v>
      </c>
      <c r="C26" s="945"/>
      <c r="D26" s="947">
        <v>8310242</v>
      </c>
      <c r="E26" s="947">
        <v>4698249</v>
      </c>
      <c r="F26" s="947">
        <v>2554131</v>
      </c>
      <c r="G26" s="947">
        <v>2224386</v>
      </c>
      <c r="H26" s="947">
        <v>2715898</v>
      </c>
      <c r="I26" s="947">
        <v>8906578</v>
      </c>
    </row>
    <row r="27" spans="1:9" ht="12">
      <c r="A27" s="946" t="s">
        <v>809</v>
      </c>
      <c r="B27" s="948">
        <v>30.7</v>
      </c>
      <c r="C27" s="948"/>
      <c r="D27" s="947"/>
      <c r="E27" s="947"/>
      <c r="F27" s="947"/>
      <c r="G27" s="947"/>
      <c r="H27" s="947"/>
      <c r="I27" s="947"/>
    </row>
    <row r="28" spans="1:9" ht="21.75" customHeight="1" thickBot="1">
      <c r="A28" s="952" t="s">
        <v>810</v>
      </c>
      <c r="B28" s="953"/>
      <c r="C28" s="953"/>
      <c r="D28" s="953">
        <v>133.36</v>
      </c>
      <c r="E28" s="953">
        <v>101.1</v>
      </c>
      <c r="F28" s="953">
        <v>48.06</v>
      </c>
      <c r="G28" s="953">
        <v>74.81</v>
      </c>
      <c r="H28" s="953">
        <v>128.41</v>
      </c>
      <c r="I28" s="953">
        <v>133.83</v>
      </c>
    </row>
    <row r="30" ht="12">
      <c r="A30" s="637" t="s">
        <v>627</v>
      </c>
    </row>
  </sheetData>
  <mergeCells count="1">
    <mergeCell ref="A1:C1"/>
  </mergeCells>
  <printOptions/>
  <pageMargins left="0.984251968503937" right="0" top="0.9448818897637796" bottom="0.8661417322834646" header="0.2362204724409449" footer="0.1968503937007874"/>
  <pageSetup horizontalDpi="600" verticalDpi="600" orientation="landscape" paperSize="9" scale="90" r:id="rId1"/>
</worksheet>
</file>

<file path=xl/worksheets/sheet42.xml><?xml version="1.0" encoding="utf-8"?>
<worksheet xmlns="http://schemas.openxmlformats.org/spreadsheetml/2006/main" xmlns:r="http://schemas.openxmlformats.org/officeDocument/2006/relationships">
  <dimension ref="A1:D46"/>
  <sheetViews>
    <sheetView view="pageBreakPreview" zoomScaleSheetLayoutView="100" workbookViewId="0" topLeftCell="A19">
      <selection activeCell="D33" sqref="D33"/>
    </sheetView>
  </sheetViews>
  <sheetFormatPr defaultColWidth="9.00390625" defaultRowHeight="12.75"/>
  <cols>
    <col min="1" max="1" width="20.375" style="44" bestFit="1" customWidth="1"/>
    <col min="2" max="2" width="26.375" style="44" customWidth="1"/>
    <col min="3" max="4" width="15.75390625" style="984" customWidth="1"/>
    <col min="5" max="16384" width="9.125" style="44" customWidth="1"/>
  </cols>
  <sheetData>
    <row r="1" spans="1:4" ht="22.5" customHeight="1">
      <c r="A1" s="1170" t="s">
        <v>381</v>
      </c>
      <c r="B1" s="986"/>
      <c r="C1" s="986"/>
      <c r="D1" s="1182"/>
    </row>
    <row r="2" spans="1:4" s="78" customFormat="1" ht="7.5" customHeight="1" thickBot="1">
      <c r="A2" s="1186"/>
      <c r="B2" s="1186"/>
      <c r="C2" s="1186"/>
      <c r="D2" s="1183"/>
    </row>
    <row r="3" spans="1:4" ht="13.5" thickBot="1">
      <c r="A3" s="954" t="s">
        <v>783</v>
      </c>
      <c r="B3" s="954" t="s">
        <v>71</v>
      </c>
      <c r="C3" s="955" t="s">
        <v>1443</v>
      </c>
      <c r="D3" s="78"/>
    </row>
    <row r="4" spans="1:4" ht="12.75">
      <c r="A4" s="956" t="s">
        <v>520</v>
      </c>
      <c r="B4" s="957" t="s">
        <v>812</v>
      </c>
      <c r="C4" s="958">
        <v>13729968</v>
      </c>
      <c r="D4" s="78"/>
    </row>
    <row r="5" spans="1:4" ht="12.75">
      <c r="A5" s="959"/>
      <c r="B5" s="960" t="s">
        <v>813</v>
      </c>
      <c r="C5" s="961">
        <v>91.97</v>
      </c>
      <c r="D5" s="44"/>
    </row>
    <row r="6" spans="1:4" ht="12.75">
      <c r="A6" s="959"/>
      <c r="B6" s="960" t="s">
        <v>814</v>
      </c>
      <c r="C6" s="961">
        <v>4.1</v>
      </c>
      <c r="D6" s="44"/>
    </row>
    <row r="7" spans="1:4" ht="12.75">
      <c r="A7" s="959"/>
      <c r="B7" s="960" t="s">
        <v>815</v>
      </c>
      <c r="C7" s="961">
        <v>1.68</v>
      </c>
      <c r="D7" s="44"/>
    </row>
    <row r="8" spans="1:4" ht="12.75">
      <c r="A8" s="959"/>
      <c r="B8" s="960" t="s">
        <v>816</v>
      </c>
      <c r="C8" s="961">
        <v>2.25</v>
      </c>
      <c r="D8" s="44"/>
    </row>
    <row r="9" spans="1:4" ht="13.5" thickBot="1">
      <c r="A9" s="962"/>
      <c r="B9" s="963" t="s">
        <v>817</v>
      </c>
      <c r="C9" s="964">
        <v>3.66</v>
      </c>
      <c r="D9" s="44"/>
    </row>
    <row r="10" spans="1:4" ht="12.75">
      <c r="A10" s="965" t="s">
        <v>533</v>
      </c>
      <c r="B10" s="966" t="s">
        <v>812</v>
      </c>
      <c r="C10" s="967">
        <v>3592601</v>
      </c>
      <c r="D10" s="44"/>
    </row>
    <row r="11" spans="1:4" ht="12.75">
      <c r="A11" s="959"/>
      <c r="B11" s="960" t="s">
        <v>813</v>
      </c>
      <c r="C11" s="961">
        <v>92.47</v>
      </c>
      <c r="D11" s="44"/>
    </row>
    <row r="12" spans="1:4" ht="12.75">
      <c r="A12" s="959"/>
      <c r="B12" s="960" t="s">
        <v>814</v>
      </c>
      <c r="C12" s="961">
        <v>4.03</v>
      </c>
      <c r="D12" s="44"/>
    </row>
    <row r="13" spans="1:4" ht="12.75">
      <c r="A13" s="959"/>
      <c r="B13" s="960" t="s">
        <v>815</v>
      </c>
      <c r="C13" s="961">
        <v>0.8</v>
      </c>
      <c r="D13" s="44"/>
    </row>
    <row r="14" spans="1:4" ht="12.75">
      <c r="A14" s="959"/>
      <c r="B14" s="960" t="s">
        <v>816</v>
      </c>
      <c r="C14" s="961">
        <v>2.7</v>
      </c>
      <c r="D14" s="44"/>
    </row>
    <row r="15" spans="1:4" ht="13.5" thickBot="1">
      <c r="A15" s="959"/>
      <c r="B15" s="960" t="s">
        <v>817</v>
      </c>
      <c r="C15" s="961">
        <v>3.46</v>
      </c>
      <c r="D15" s="44"/>
    </row>
    <row r="16" spans="1:4" ht="12.75">
      <c r="A16" s="956" t="s">
        <v>552</v>
      </c>
      <c r="B16" s="957" t="s">
        <v>812</v>
      </c>
      <c r="C16" s="958">
        <v>1056523</v>
      </c>
      <c r="D16" s="44"/>
    </row>
    <row r="17" spans="1:4" ht="12.75">
      <c r="A17" s="959"/>
      <c r="B17" s="960" t="s">
        <v>813</v>
      </c>
      <c r="C17" s="961">
        <v>96.24</v>
      </c>
      <c r="D17" s="44"/>
    </row>
    <row r="18" spans="1:4" ht="12.75">
      <c r="A18" s="959"/>
      <c r="B18" s="960" t="s">
        <v>814</v>
      </c>
      <c r="C18" s="961">
        <v>3.27</v>
      </c>
      <c r="D18" s="44"/>
    </row>
    <row r="19" spans="1:4" ht="12.75">
      <c r="A19" s="959"/>
      <c r="B19" s="960" t="s">
        <v>815</v>
      </c>
      <c r="C19" s="961">
        <v>0.01</v>
      </c>
      <c r="D19" s="44"/>
    </row>
    <row r="20" spans="1:4" ht="12.75">
      <c r="A20" s="959"/>
      <c r="B20" s="960" t="s">
        <v>816</v>
      </c>
      <c r="C20" s="961">
        <v>0.48</v>
      </c>
      <c r="D20" s="44"/>
    </row>
    <row r="21" spans="1:4" ht="13.5" thickBot="1">
      <c r="A21" s="962"/>
      <c r="B21" s="963" t="s">
        <v>817</v>
      </c>
      <c r="C21" s="964">
        <v>1.42</v>
      </c>
      <c r="D21" s="44"/>
    </row>
    <row r="22" spans="1:4" ht="12.75">
      <c r="A22" s="965" t="s">
        <v>818</v>
      </c>
      <c r="B22" s="966" t="s">
        <v>812</v>
      </c>
      <c r="C22" s="967">
        <v>18379092</v>
      </c>
      <c r="D22" s="44"/>
    </row>
    <row r="23" spans="1:4" ht="12.75">
      <c r="A23" s="959"/>
      <c r="B23" s="960" t="s">
        <v>813</v>
      </c>
      <c r="C23" s="961">
        <v>92.32</v>
      </c>
      <c r="D23" s="44"/>
    </row>
    <row r="24" spans="1:4" ht="12.75">
      <c r="A24" s="959"/>
      <c r="B24" s="960" t="s">
        <v>814</v>
      </c>
      <c r="C24" s="961">
        <v>4.04</v>
      </c>
      <c r="D24" s="44"/>
    </row>
    <row r="25" spans="1:4" ht="12.75">
      <c r="A25" s="959"/>
      <c r="B25" s="960" t="s">
        <v>815</v>
      </c>
      <c r="C25" s="961">
        <v>1.41</v>
      </c>
      <c r="D25" s="44"/>
    </row>
    <row r="26" spans="1:4" ht="12.75">
      <c r="A26" s="959"/>
      <c r="B26" s="960" t="s">
        <v>816</v>
      </c>
      <c r="C26" s="961">
        <v>2.24</v>
      </c>
      <c r="D26" s="44"/>
    </row>
    <row r="27" spans="1:4" ht="13.5" thickBot="1">
      <c r="A27" s="962"/>
      <c r="B27" s="963" t="s">
        <v>817</v>
      </c>
      <c r="C27" s="964">
        <v>3.49</v>
      </c>
      <c r="D27" s="44"/>
    </row>
    <row r="28" spans="1:4" ht="12.75">
      <c r="A28" s="662"/>
      <c r="B28" s="968"/>
      <c r="C28" s="969"/>
      <c r="D28" s="970"/>
    </row>
    <row r="29" spans="1:4" ht="12.75">
      <c r="A29" s="637" t="s">
        <v>627</v>
      </c>
      <c r="B29" s="489"/>
      <c r="C29" s="970"/>
      <c r="D29" s="970"/>
    </row>
    <row r="30" spans="1:4" ht="12.75">
      <c r="A30" s="934"/>
      <c r="B30" s="489"/>
      <c r="C30" s="970"/>
      <c r="D30" s="970"/>
    </row>
    <row r="31" spans="1:4" ht="12.75">
      <c r="A31" s="934"/>
      <c r="B31" s="489"/>
      <c r="C31" s="970"/>
      <c r="D31" s="970"/>
    </row>
    <row r="32" spans="1:4" ht="12.75">
      <c r="A32" s="934"/>
      <c r="B32" s="489"/>
      <c r="C32" s="970"/>
      <c r="D32" s="970"/>
    </row>
    <row r="33" spans="1:4" ht="12.75">
      <c r="A33" s="934"/>
      <c r="B33" s="489"/>
      <c r="C33" s="970"/>
      <c r="D33" s="970"/>
    </row>
    <row r="34" spans="1:3" s="936" customFormat="1" ht="21" customHeight="1">
      <c r="A34" s="1792" t="s">
        <v>382</v>
      </c>
      <c r="B34" s="1792"/>
      <c r="C34" s="1171"/>
    </row>
    <row r="35" spans="1:3" s="936" customFormat="1" ht="10.5" customHeight="1" thickBot="1">
      <c r="A35" s="1172"/>
      <c r="B35" s="1172"/>
      <c r="C35" s="1173" t="s">
        <v>819</v>
      </c>
    </row>
    <row r="36" spans="1:3" s="936" customFormat="1" ht="13.5" thickBot="1">
      <c r="A36" s="971"/>
      <c r="B36" s="972"/>
      <c r="C36" s="973" t="s">
        <v>1443</v>
      </c>
    </row>
    <row r="37" spans="1:3" s="936" customFormat="1" ht="12.75">
      <c r="A37" s="974"/>
      <c r="B37" s="975" t="s">
        <v>820</v>
      </c>
      <c r="C37" s="976">
        <v>12.63</v>
      </c>
    </row>
    <row r="38" spans="1:3" s="936" customFormat="1" ht="13.5" thickBot="1">
      <c r="A38" s="977" t="s">
        <v>520</v>
      </c>
      <c r="B38" s="978" t="s">
        <v>821</v>
      </c>
      <c r="C38" s="976">
        <v>29.87</v>
      </c>
    </row>
    <row r="39" spans="1:3" s="936" customFormat="1" ht="12.75">
      <c r="A39" s="979"/>
      <c r="B39" s="980" t="s">
        <v>820</v>
      </c>
      <c r="C39" s="981">
        <v>12.97</v>
      </c>
    </row>
    <row r="40" spans="1:3" s="936" customFormat="1" ht="13.5" thickBot="1">
      <c r="A40" s="982" t="s">
        <v>533</v>
      </c>
      <c r="B40" s="983" t="s">
        <v>821</v>
      </c>
      <c r="C40" s="953">
        <v>35.3</v>
      </c>
    </row>
    <row r="41" spans="1:3" s="936" customFormat="1" ht="12.75">
      <c r="A41" s="974"/>
      <c r="B41" s="975" t="s">
        <v>820</v>
      </c>
      <c r="C41" s="976">
        <v>13.33</v>
      </c>
    </row>
    <row r="42" spans="1:3" s="936" customFormat="1" ht="13.5" thickBot="1">
      <c r="A42" s="977" t="s">
        <v>552</v>
      </c>
      <c r="B42" s="978" t="s">
        <v>821</v>
      </c>
      <c r="C42" s="976">
        <v>35.24</v>
      </c>
    </row>
    <row r="43" spans="1:3" s="936" customFormat="1" ht="12.75">
      <c r="A43" s="979"/>
      <c r="B43" s="980" t="s">
        <v>820</v>
      </c>
      <c r="C43" s="981">
        <v>12.75</v>
      </c>
    </row>
    <row r="44" spans="1:3" s="936" customFormat="1" ht="13.5" thickBot="1">
      <c r="A44" s="982" t="s">
        <v>818</v>
      </c>
      <c r="B44" s="983" t="s">
        <v>821</v>
      </c>
      <c r="C44" s="1537">
        <v>31.3</v>
      </c>
    </row>
    <row r="46" ht="12.75">
      <c r="A46" s="637" t="s">
        <v>627</v>
      </c>
    </row>
  </sheetData>
  <mergeCells count="1">
    <mergeCell ref="A34:B34"/>
  </mergeCells>
  <printOptions/>
  <pageMargins left="0.9448818897637796" right="0.4330708661417323" top="0.7874015748031497" bottom="0.7874015748031497" header="0.2362204724409449" footer="0.1968503937007874"/>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dimension ref="A1:I65"/>
  <sheetViews>
    <sheetView view="pageBreakPreview" zoomScaleSheetLayoutView="100" workbookViewId="0" topLeftCell="A1">
      <selection activeCell="B20" sqref="B20"/>
    </sheetView>
  </sheetViews>
  <sheetFormatPr defaultColWidth="9.00390625" defaultRowHeight="12.75"/>
  <cols>
    <col min="1" max="1" width="52.375" style="590" customWidth="1"/>
    <col min="2" max="2" width="10.00390625" style="590" customWidth="1"/>
    <col min="3" max="3" width="11.375" style="590" customWidth="1"/>
    <col min="4" max="4" width="9.875" style="590" customWidth="1"/>
    <col min="5" max="5" width="10.00390625" style="590" customWidth="1"/>
    <col min="6" max="6" width="10.25390625" style="590" customWidth="1"/>
    <col min="7" max="7" width="10.125" style="590" customWidth="1"/>
    <col min="8" max="8" width="10.375" style="590" customWidth="1"/>
    <col min="9" max="9" width="10.00390625" style="590" customWidth="1"/>
    <col min="10" max="16384" width="6.875" style="590" customWidth="1"/>
  </cols>
  <sheetData>
    <row r="1" spans="1:9" ht="20.25" customHeight="1">
      <c r="A1" s="1170" t="s">
        <v>380</v>
      </c>
      <c r="B1" s="588"/>
      <c r="C1" s="588"/>
      <c r="D1" s="589"/>
      <c r="E1" s="589"/>
      <c r="F1" s="589"/>
      <c r="G1" s="589"/>
      <c r="H1" s="589"/>
      <c r="I1" s="589"/>
    </row>
    <row r="2" spans="1:9" ht="12.75" customHeight="1">
      <c r="A2" s="591"/>
      <c r="B2" s="591"/>
      <c r="C2" s="591"/>
      <c r="D2" s="591"/>
      <c r="E2" s="591"/>
      <c r="F2" s="591"/>
      <c r="G2" s="591"/>
      <c r="H2" s="591"/>
      <c r="I2" s="1166" t="s">
        <v>826</v>
      </c>
    </row>
    <row r="3" spans="1:9" s="593" customFormat="1" ht="21" customHeight="1">
      <c r="A3" s="592"/>
      <c r="B3" s="1168" t="s">
        <v>1406</v>
      </c>
      <c r="C3" s="1169"/>
      <c r="D3" s="1168" t="s">
        <v>1407</v>
      </c>
      <c r="E3" s="1169"/>
      <c r="F3" s="1168" t="s">
        <v>1408</v>
      </c>
      <c r="G3" s="1169"/>
      <c r="H3" s="1168" t="s">
        <v>823</v>
      </c>
      <c r="I3" s="1169"/>
    </row>
    <row r="4" spans="1:9" ht="11.25">
      <c r="A4" s="594"/>
      <c r="B4" s="595"/>
      <c r="C4" s="596"/>
      <c r="D4" s="595"/>
      <c r="E4" s="597"/>
      <c r="F4" s="595"/>
      <c r="G4" s="597"/>
      <c r="H4" s="595"/>
      <c r="I4" s="597"/>
    </row>
    <row r="5" spans="1:9" s="601" customFormat="1" ht="11.25">
      <c r="A5" s="598"/>
      <c r="B5" s="599" t="s">
        <v>1409</v>
      </c>
      <c r="C5" s="600" t="s">
        <v>630</v>
      </c>
      <c r="D5" s="599" t="s">
        <v>1409</v>
      </c>
      <c r="E5" s="600" t="s">
        <v>630</v>
      </c>
      <c r="F5" s="599" t="s">
        <v>1409</v>
      </c>
      <c r="G5" s="600" t="s">
        <v>630</v>
      </c>
      <c r="H5" s="599" t="s">
        <v>1409</v>
      </c>
      <c r="I5" s="1167" t="s">
        <v>630</v>
      </c>
    </row>
    <row r="6" spans="1:9" s="601" customFormat="1" ht="11.25">
      <c r="A6" s="602"/>
      <c r="B6" s="603"/>
      <c r="C6" s="604"/>
      <c r="D6" s="603"/>
      <c r="E6" s="605"/>
      <c r="F6" s="603"/>
      <c r="G6" s="605"/>
      <c r="H6" s="603"/>
      <c r="I6" s="605"/>
    </row>
    <row r="7" spans="1:9" ht="11.25">
      <c r="A7" s="606"/>
      <c r="B7" s="607"/>
      <c r="C7" s="608"/>
      <c r="D7" s="607"/>
      <c r="E7" s="608"/>
      <c r="F7" s="607"/>
      <c r="G7" s="608"/>
      <c r="H7" s="607"/>
      <c r="I7" s="608"/>
    </row>
    <row r="8" spans="1:9" ht="11.25">
      <c r="A8" s="609"/>
      <c r="B8" s="610"/>
      <c r="C8" s="611"/>
      <c r="D8" s="612"/>
      <c r="E8" s="611"/>
      <c r="F8" s="612"/>
      <c r="G8" s="611"/>
      <c r="H8" s="612"/>
      <c r="I8" s="611"/>
    </row>
    <row r="9" spans="1:9" ht="11.25">
      <c r="A9" s="613" t="s">
        <v>1410</v>
      </c>
      <c r="B9" s="614">
        <f>D9+F9+H9</f>
        <v>15854.594426</v>
      </c>
      <c r="C9" s="615">
        <f>E9+G9+I9</f>
        <v>18012.190519</v>
      </c>
      <c r="D9" s="614">
        <v>10855.420365</v>
      </c>
      <c r="E9" s="616">
        <v>12554.553684</v>
      </c>
      <c r="F9" s="614">
        <v>823.4812949999999</v>
      </c>
      <c r="G9" s="616">
        <v>944.817904</v>
      </c>
      <c r="H9" s="614">
        <v>4175.692766</v>
      </c>
      <c r="I9" s="616">
        <v>4512.818931</v>
      </c>
    </row>
    <row r="10" spans="1:9" ht="11.25">
      <c r="A10" s="606"/>
      <c r="B10" s="617"/>
      <c r="C10" s="618"/>
      <c r="D10" s="617"/>
      <c r="E10" s="611"/>
      <c r="F10" s="617"/>
      <c r="G10" s="611"/>
      <c r="H10" s="617"/>
      <c r="I10" s="611"/>
    </row>
    <row r="11" spans="1:9" ht="11.25">
      <c r="A11" s="619" t="s">
        <v>1411</v>
      </c>
      <c r="B11" s="620">
        <f aca="true" t="shared" si="0" ref="B11:B19">D11+F11+H11</f>
        <v>12773.971367999999</v>
      </c>
      <c r="C11" s="615">
        <f aca="true" t="shared" si="1" ref="C11:C19">E11+G11+I11</f>
        <v>14483.931002000001</v>
      </c>
      <c r="D11" s="620">
        <v>8469.850776</v>
      </c>
      <c r="E11" s="616">
        <v>9828.791483</v>
      </c>
      <c r="F11" s="620">
        <v>224.659122</v>
      </c>
      <c r="G11" s="616">
        <v>245.52932700000002</v>
      </c>
      <c r="H11" s="620">
        <v>4079.46147</v>
      </c>
      <c r="I11" s="616">
        <v>4409.610192</v>
      </c>
    </row>
    <row r="12" spans="1:9" ht="11.25">
      <c r="A12" s="621" t="s">
        <v>1412</v>
      </c>
      <c r="B12" s="617">
        <f t="shared" si="0"/>
        <v>938.2495530000001</v>
      </c>
      <c r="C12" s="618">
        <f t="shared" si="1"/>
        <v>1022.127127</v>
      </c>
      <c r="D12" s="617">
        <v>938.2495530000001</v>
      </c>
      <c r="E12" s="611">
        <v>1022.127127</v>
      </c>
      <c r="F12" s="617"/>
      <c r="G12" s="611"/>
      <c r="H12" s="617"/>
      <c r="I12" s="611"/>
    </row>
    <row r="13" spans="1:9" ht="11.25">
      <c r="A13" s="621" t="s">
        <v>1413</v>
      </c>
      <c r="B13" s="622">
        <f t="shared" si="0"/>
        <v>1247.5486939999998</v>
      </c>
      <c r="C13" s="618">
        <f t="shared" si="1"/>
        <v>1248.5610700000002</v>
      </c>
      <c r="D13" s="617">
        <v>1247.5486939999998</v>
      </c>
      <c r="E13" s="611">
        <v>1248.5610700000002</v>
      </c>
      <c r="F13" s="622"/>
      <c r="G13" s="611"/>
      <c r="H13" s="622"/>
      <c r="I13" s="611"/>
    </row>
    <row r="14" spans="1:9" ht="11.25">
      <c r="A14" s="626" t="s">
        <v>1414</v>
      </c>
      <c r="B14" s="622">
        <f t="shared" si="0"/>
        <v>34.512796</v>
      </c>
      <c r="C14" s="618">
        <f t="shared" si="1"/>
        <v>6.2423589999999995</v>
      </c>
      <c r="D14" s="617">
        <v>34.512796</v>
      </c>
      <c r="E14" s="611">
        <v>6.2423589999999995</v>
      </c>
      <c r="F14" s="622"/>
      <c r="G14" s="611"/>
      <c r="H14" s="622"/>
      <c r="I14" s="611"/>
    </row>
    <row r="15" spans="1:9" ht="11.25">
      <c r="A15" s="621" t="s">
        <v>1415</v>
      </c>
      <c r="B15" s="617">
        <f t="shared" si="0"/>
        <v>3891.305031</v>
      </c>
      <c r="C15" s="618">
        <f t="shared" si="1"/>
        <v>4798.002824</v>
      </c>
      <c r="D15" s="617">
        <v>3891.305031</v>
      </c>
      <c r="E15" s="611">
        <v>4798.002824</v>
      </c>
      <c r="F15" s="617"/>
      <c r="G15" s="611"/>
      <c r="H15" s="617"/>
      <c r="I15" s="611"/>
    </row>
    <row r="16" spans="1:9" ht="11.25">
      <c r="A16" s="626" t="s">
        <v>1081</v>
      </c>
      <c r="B16" s="617">
        <f t="shared" si="0"/>
        <v>1881.002461</v>
      </c>
      <c r="C16" s="618">
        <f t="shared" si="1"/>
        <v>2187.841705</v>
      </c>
      <c r="D16" s="617">
        <v>1880.998219</v>
      </c>
      <c r="E16" s="611">
        <v>2187.8399019999997</v>
      </c>
      <c r="F16" s="617">
        <v>0.004242</v>
      </c>
      <c r="G16" s="611">
        <v>0.001803</v>
      </c>
      <c r="H16" s="617"/>
      <c r="I16" s="611"/>
    </row>
    <row r="17" spans="1:9" ht="11.25">
      <c r="A17" s="621" t="s">
        <v>1416</v>
      </c>
      <c r="B17" s="617">
        <f t="shared" si="0"/>
        <v>292.489881</v>
      </c>
      <c r="C17" s="618">
        <f t="shared" si="1"/>
        <v>371.73944900000004</v>
      </c>
      <c r="D17" s="617">
        <v>292.489881</v>
      </c>
      <c r="E17" s="611">
        <v>371.73944900000004</v>
      </c>
      <c r="F17" s="617"/>
      <c r="G17" s="611"/>
      <c r="H17" s="617"/>
      <c r="I17" s="611"/>
    </row>
    <row r="18" spans="1:9" ht="11.25">
      <c r="A18" s="621" t="s">
        <v>1417</v>
      </c>
      <c r="B18" s="617">
        <f t="shared" si="0"/>
        <v>4079.46147</v>
      </c>
      <c r="C18" s="618">
        <f t="shared" si="1"/>
        <v>4409.610192</v>
      </c>
      <c r="D18" s="617"/>
      <c r="E18" s="611"/>
      <c r="F18" s="617"/>
      <c r="G18" s="611"/>
      <c r="H18" s="617">
        <v>4079.46147</v>
      </c>
      <c r="I18" s="611">
        <v>4409.610192</v>
      </c>
    </row>
    <row r="19" spans="1:9" ht="11.25">
      <c r="A19" s="606" t="s">
        <v>1418</v>
      </c>
      <c r="B19" s="617">
        <f t="shared" si="0"/>
        <v>409.401482</v>
      </c>
      <c r="C19" s="618">
        <f t="shared" si="1"/>
        <v>439.80627599999997</v>
      </c>
      <c r="D19" s="617">
        <v>184.74660199999997</v>
      </c>
      <c r="E19" s="611">
        <v>194.27875199999997</v>
      </c>
      <c r="F19" s="617">
        <v>224.65488</v>
      </c>
      <c r="G19" s="611">
        <v>245.527524</v>
      </c>
      <c r="H19" s="617"/>
      <c r="I19" s="611"/>
    </row>
    <row r="20" spans="1:9" ht="11.25">
      <c r="A20" s="606"/>
      <c r="B20" s="617"/>
      <c r="C20" s="618"/>
      <c r="D20" s="617"/>
      <c r="E20" s="611"/>
      <c r="F20" s="617"/>
      <c r="G20" s="611"/>
      <c r="H20" s="617"/>
      <c r="I20" s="611"/>
    </row>
    <row r="21" spans="1:9" ht="11.25">
      <c r="A21" s="619" t="s">
        <v>1419</v>
      </c>
      <c r="B21" s="620">
        <f>D21+F21+H21</f>
        <v>2625.9804449999997</v>
      </c>
      <c r="C21" s="615">
        <f>E21+G21+I21</f>
        <v>2991.281341</v>
      </c>
      <c r="D21" s="620">
        <v>1938.566175</v>
      </c>
      <c r="E21" s="616">
        <v>2208.8623909999997</v>
      </c>
      <c r="F21" s="620">
        <v>591.183174</v>
      </c>
      <c r="G21" s="616">
        <v>679.210211</v>
      </c>
      <c r="H21" s="620">
        <v>96.23109600000001</v>
      </c>
      <c r="I21" s="616">
        <v>103.20873900000001</v>
      </c>
    </row>
    <row r="22" spans="1:9" ht="11.25">
      <c r="A22" s="621"/>
      <c r="B22" s="617"/>
      <c r="C22" s="618"/>
      <c r="D22" s="617"/>
      <c r="E22" s="611"/>
      <c r="F22" s="617"/>
      <c r="G22" s="611"/>
      <c r="H22" s="617"/>
      <c r="I22" s="611"/>
    </row>
    <row r="23" spans="1:9" ht="11.25">
      <c r="A23" s="619" t="s">
        <v>1420</v>
      </c>
      <c r="B23" s="620">
        <f>D23+F23+H23</f>
        <v>454.64261300000004</v>
      </c>
      <c r="C23" s="615">
        <f>E23+G23+I23</f>
        <v>536.9781759999998</v>
      </c>
      <c r="D23" s="620">
        <v>447.003414</v>
      </c>
      <c r="E23" s="616">
        <v>516.8998099999999</v>
      </c>
      <c r="F23" s="620">
        <v>7.638999</v>
      </c>
      <c r="G23" s="616">
        <v>20.078366</v>
      </c>
      <c r="H23" s="620">
        <v>0.0002</v>
      </c>
      <c r="I23" s="616"/>
    </row>
    <row r="24" spans="1:9" ht="11.25">
      <c r="A24" s="621"/>
      <c r="B24" s="617"/>
      <c r="C24" s="618"/>
      <c r="D24" s="617"/>
      <c r="E24" s="611"/>
      <c r="F24" s="617"/>
      <c r="G24" s="611"/>
      <c r="H24" s="617"/>
      <c r="I24" s="611"/>
    </row>
    <row r="25" spans="1:9" ht="11.25">
      <c r="A25" s="613" t="s">
        <v>1421</v>
      </c>
      <c r="B25" s="614">
        <f>D25+F25+H25</f>
        <v>15198.954245</v>
      </c>
      <c r="C25" s="615">
        <f>E25+G25+I25</f>
        <v>16678.483250999998</v>
      </c>
      <c r="D25" s="614">
        <v>7736.556869</v>
      </c>
      <c r="E25" s="616">
        <v>8350.523263</v>
      </c>
      <c r="F25" s="614">
        <v>2382.481742</v>
      </c>
      <c r="G25" s="616">
        <v>2748.437797</v>
      </c>
      <c r="H25" s="614">
        <v>5079.915634</v>
      </c>
      <c r="I25" s="616">
        <v>5579.522191</v>
      </c>
    </row>
    <row r="26" spans="1:9" ht="11.25">
      <c r="A26" s="606"/>
      <c r="B26" s="617"/>
      <c r="C26" s="618"/>
      <c r="D26" s="617"/>
      <c r="E26" s="611"/>
      <c r="F26" s="617"/>
      <c r="G26" s="611"/>
      <c r="H26" s="617"/>
      <c r="I26" s="611"/>
    </row>
    <row r="27" spans="1:9" ht="11.25">
      <c r="A27" s="619" t="s">
        <v>1422</v>
      </c>
      <c r="B27" s="620">
        <f aca="true" t="shared" si="2" ref="B27:B37">D27+F27+H27</f>
        <v>13615.347553</v>
      </c>
      <c r="C27" s="615">
        <f aca="true" t="shared" si="3" ref="C27:C37">E27+G27+I27</f>
        <v>14577.171837000002</v>
      </c>
      <c r="D27" s="620">
        <v>6473.03625</v>
      </c>
      <c r="E27" s="616">
        <v>6790.170308</v>
      </c>
      <c r="F27" s="620">
        <v>2071.5867510000003</v>
      </c>
      <c r="G27" s="616">
        <v>2217.219492</v>
      </c>
      <c r="H27" s="620">
        <v>5070.724552000001</v>
      </c>
      <c r="I27" s="616">
        <v>5569.782037</v>
      </c>
    </row>
    <row r="28" spans="1:9" ht="11.25">
      <c r="A28" s="621" t="s">
        <v>1423</v>
      </c>
      <c r="B28" s="617">
        <f t="shared" si="2"/>
        <v>2574.708727</v>
      </c>
      <c r="C28" s="618">
        <f t="shared" si="3"/>
        <v>2698.3155970000003</v>
      </c>
      <c r="D28" s="617">
        <v>1475.607543</v>
      </c>
      <c r="E28" s="611">
        <v>1561.1412930000001</v>
      </c>
      <c r="F28" s="617">
        <v>1046.286621</v>
      </c>
      <c r="G28" s="611">
        <v>1078.120916</v>
      </c>
      <c r="H28" s="617">
        <v>52.814563</v>
      </c>
      <c r="I28" s="611">
        <v>59.053388000000005</v>
      </c>
    </row>
    <row r="29" spans="1:9" ht="11.25">
      <c r="A29" s="621" t="s">
        <v>1424</v>
      </c>
      <c r="B29" s="617">
        <f t="shared" si="2"/>
        <v>46.039457999999996</v>
      </c>
      <c r="C29" s="618">
        <f t="shared" si="3"/>
        <v>46.27324899999999</v>
      </c>
      <c r="D29" s="617">
        <v>35.80403</v>
      </c>
      <c r="E29" s="611">
        <v>36.118112999999994</v>
      </c>
      <c r="F29" s="617">
        <v>10.235428</v>
      </c>
      <c r="G29" s="611">
        <v>10.155136</v>
      </c>
      <c r="H29" s="617"/>
      <c r="I29" s="611"/>
    </row>
    <row r="30" spans="1:9" ht="11.25">
      <c r="A30" s="621" t="s">
        <v>1425</v>
      </c>
      <c r="B30" s="622">
        <f t="shared" si="2"/>
        <v>2380.129587</v>
      </c>
      <c r="C30" s="618">
        <f t="shared" si="3"/>
        <v>2640.6723700000002</v>
      </c>
      <c r="D30" s="617">
        <v>1441.276468</v>
      </c>
      <c r="E30" s="611">
        <v>1573.897688</v>
      </c>
      <c r="F30" s="622">
        <v>886.017766</v>
      </c>
      <c r="G30" s="611">
        <v>1011.4546440000001</v>
      </c>
      <c r="H30" s="622">
        <v>52.83535300000001</v>
      </c>
      <c r="I30" s="611">
        <v>55.32003800000001</v>
      </c>
    </row>
    <row r="31" spans="1:9" ht="11.25">
      <c r="A31" s="621" t="s">
        <v>1426</v>
      </c>
      <c r="B31" s="617">
        <f t="shared" si="2"/>
        <v>868.0778720000001</v>
      </c>
      <c r="C31" s="618">
        <f t="shared" si="3"/>
        <v>875.559944</v>
      </c>
      <c r="D31" s="617">
        <v>777.7519950000001</v>
      </c>
      <c r="E31" s="611">
        <v>770.11924</v>
      </c>
      <c r="F31" s="617">
        <v>90.325877</v>
      </c>
      <c r="G31" s="611">
        <v>105.440704</v>
      </c>
      <c r="H31" s="617"/>
      <c r="I31" s="611"/>
    </row>
    <row r="32" spans="1:9" ht="11.25">
      <c r="A32" s="1578" t="s">
        <v>1427</v>
      </c>
      <c r="B32" s="622">
        <f t="shared" si="2"/>
        <v>868.0778720000001</v>
      </c>
      <c r="C32" s="618">
        <f t="shared" si="3"/>
        <v>875.4891120000001</v>
      </c>
      <c r="D32" s="617">
        <f>726.859134+50.892861</f>
        <v>777.7519950000001</v>
      </c>
      <c r="E32" s="611">
        <f>709.411047+60.637361</f>
        <v>770.0484080000001</v>
      </c>
      <c r="F32" s="622">
        <f>62.832621+27.493256</f>
        <v>90.325877</v>
      </c>
      <c r="G32" s="611">
        <f>76.427155+29.013549</f>
        <v>105.440704</v>
      </c>
      <c r="H32" s="622"/>
      <c r="I32" s="611"/>
    </row>
    <row r="33" spans="1:9" ht="11.25">
      <c r="A33" s="1578" t="s">
        <v>1428</v>
      </c>
      <c r="B33" s="622">
        <f t="shared" si="2"/>
        <v>424.167492</v>
      </c>
      <c r="C33" s="618">
        <f t="shared" si="3"/>
        <v>413.655578</v>
      </c>
      <c r="D33" s="617">
        <v>372.70187599999997</v>
      </c>
      <c r="E33" s="611">
        <v>351.340554</v>
      </c>
      <c r="F33" s="622">
        <v>51.465616000000004</v>
      </c>
      <c r="G33" s="611">
        <v>62.315024</v>
      </c>
      <c r="H33" s="622"/>
      <c r="I33" s="611"/>
    </row>
    <row r="34" spans="1:9" ht="11.25">
      <c r="A34" s="621" t="s">
        <v>1429</v>
      </c>
      <c r="B34" s="617">
        <f t="shared" si="2"/>
        <v>697.4292459999999</v>
      </c>
      <c r="C34" s="618">
        <f t="shared" si="3"/>
        <v>685.562613</v>
      </c>
      <c r="D34" s="617">
        <v>692.526743</v>
      </c>
      <c r="E34" s="623">
        <v>679.0094730000001</v>
      </c>
      <c r="F34" s="617">
        <v>4.020102</v>
      </c>
      <c r="G34" s="611">
        <v>5.7601629999999995</v>
      </c>
      <c r="H34" s="617">
        <v>0.882401</v>
      </c>
      <c r="I34" s="611">
        <v>0.7929769999999999</v>
      </c>
    </row>
    <row r="35" spans="1:9" ht="11.25">
      <c r="A35" s="1579" t="s">
        <v>1430</v>
      </c>
      <c r="B35" s="617">
        <f t="shared" si="2"/>
        <v>516.7228959999998</v>
      </c>
      <c r="C35" s="618">
        <f t="shared" si="3"/>
        <v>494.05020500000006</v>
      </c>
      <c r="D35" s="617">
        <v>514.7134559999998</v>
      </c>
      <c r="E35" s="611">
        <v>491.50084100000004</v>
      </c>
      <c r="F35" s="617">
        <v>1.127039</v>
      </c>
      <c r="G35" s="611">
        <v>1.758434</v>
      </c>
      <c r="H35" s="617">
        <v>0.882401</v>
      </c>
      <c r="I35" s="611">
        <v>0.7909299999999999</v>
      </c>
    </row>
    <row r="36" spans="1:9" ht="11.25">
      <c r="A36" s="1579" t="s">
        <v>1431</v>
      </c>
      <c r="B36" s="617">
        <f t="shared" si="2"/>
        <v>180.70635000000004</v>
      </c>
      <c r="C36" s="618">
        <f t="shared" si="3"/>
        <v>191.51240800000005</v>
      </c>
      <c r="D36" s="617">
        <v>177.81328700000003</v>
      </c>
      <c r="E36" s="611">
        <v>187.50863200000003</v>
      </c>
      <c r="F36" s="617">
        <v>2.893063</v>
      </c>
      <c r="G36" s="611">
        <v>4.001729</v>
      </c>
      <c r="H36" s="617"/>
      <c r="I36" s="611">
        <v>0.002047</v>
      </c>
    </row>
    <row r="37" spans="1:9" ht="11.25">
      <c r="A37" s="621" t="s">
        <v>1082</v>
      </c>
      <c r="B37" s="617">
        <f t="shared" si="2"/>
        <v>5545.051414</v>
      </c>
      <c r="C37" s="618">
        <f t="shared" si="3"/>
        <v>6101.784296</v>
      </c>
      <c r="D37" s="617">
        <v>576.2217090000001</v>
      </c>
      <c r="E37" s="611">
        <v>642.2906069999999</v>
      </c>
      <c r="F37" s="617">
        <v>4.731754</v>
      </c>
      <c r="G37" s="611">
        <v>4.910455</v>
      </c>
      <c r="H37" s="617">
        <v>4964.097951</v>
      </c>
      <c r="I37" s="611">
        <v>5454.583234</v>
      </c>
    </row>
    <row r="38" spans="1:9" ht="11.25">
      <c r="A38" s="624"/>
      <c r="B38" s="617"/>
      <c r="C38" s="618"/>
      <c r="D38" s="617"/>
      <c r="E38" s="611"/>
      <c r="F38" s="617"/>
      <c r="G38" s="611"/>
      <c r="H38" s="617"/>
      <c r="I38" s="611"/>
    </row>
    <row r="39" spans="1:9" ht="15" customHeight="1">
      <c r="A39" s="625" t="s">
        <v>1432</v>
      </c>
      <c r="B39" s="620">
        <f>D39+F39+H39</f>
        <v>1583.606692</v>
      </c>
      <c r="C39" s="615">
        <f>E39+G39+I39</f>
        <v>2101.311414</v>
      </c>
      <c r="D39" s="620">
        <v>1263.520619</v>
      </c>
      <c r="E39" s="616">
        <v>1560.3529549999998</v>
      </c>
      <c r="F39" s="620">
        <v>310.89499100000006</v>
      </c>
      <c r="G39" s="616">
        <v>531.2183050000001</v>
      </c>
      <c r="H39" s="620">
        <v>9.191082</v>
      </c>
      <c r="I39" s="616">
        <v>9.740154</v>
      </c>
    </row>
    <row r="40" spans="1:9" ht="11.25">
      <c r="A40" s="626"/>
      <c r="B40" s="617"/>
      <c r="C40" s="618"/>
      <c r="D40" s="617"/>
      <c r="E40" s="611"/>
      <c r="F40" s="617"/>
      <c r="G40" s="611"/>
      <c r="H40" s="617"/>
      <c r="I40" s="611"/>
    </row>
    <row r="41" spans="1:9" ht="11.25">
      <c r="A41" s="626"/>
      <c r="B41" s="617"/>
      <c r="C41" s="618"/>
      <c r="D41" s="620"/>
      <c r="E41" s="616"/>
      <c r="F41" s="620"/>
      <c r="G41" s="616"/>
      <c r="H41" s="620"/>
      <c r="I41" s="616"/>
    </row>
    <row r="42" spans="1:9" ht="11.25">
      <c r="A42" s="624"/>
      <c r="B42" s="614"/>
      <c r="C42" s="618"/>
      <c r="D42" s="617"/>
      <c r="E42" s="611"/>
      <c r="F42" s="614"/>
      <c r="G42" s="611"/>
      <c r="H42" s="614"/>
      <c r="I42" s="611"/>
    </row>
    <row r="43" spans="1:9" ht="11.25">
      <c r="A43" s="613" t="s">
        <v>1433</v>
      </c>
      <c r="B43" s="620">
        <f>D43+F43+H43</f>
        <v>655.6401809999996</v>
      </c>
      <c r="C43" s="615">
        <f>E43+G43+I43</f>
        <v>1333.7072930000004</v>
      </c>
      <c r="D43" s="620">
        <v>606.8037529999993</v>
      </c>
      <c r="E43" s="616">
        <v>1505.3980160000008</v>
      </c>
      <c r="F43" s="620">
        <v>31.10930399999988</v>
      </c>
      <c r="G43" s="616">
        <v>-139.97574400000025</v>
      </c>
      <c r="H43" s="620">
        <v>17.727124000000487</v>
      </c>
      <c r="I43" s="616">
        <v>-31.71497900000007</v>
      </c>
    </row>
    <row r="44" spans="1:9" ht="11.25">
      <c r="A44" s="621"/>
      <c r="B44" s="614"/>
      <c r="C44" s="618"/>
      <c r="D44" s="617"/>
      <c r="E44" s="611"/>
      <c r="F44" s="614"/>
      <c r="G44" s="611"/>
      <c r="H44" s="614"/>
      <c r="I44" s="611"/>
    </row>
    <row r="45" spans="1:9" ht="11.25">
      <c r="A45" s="619" t="s">
        <v>1434</v>
      </c>
      <c r="B45" s="620">
        <f aca="true" t="shared" si="4" ref="B45:C49">D45+F45+H45</f>
        <v>-655.640181</v>
      </c>
      <c r="C45" s="615">
        <f t="shared" si="4"/>
        <v>-1333.7072910000002</v>
      </c>
      <c r="D45" s="620">
        <v>-606.803753</v>
      </c>
      <c r="E45" s="616">
        <v>-1505.3980140000003</v>
      </c>
      <c r="F45" s="627">
        <v>-31.10930399999998</v>
      </c>
      <c r="G45" s="616">
        <v>139.97574400000005</v>
      </c>
      <c r="H45" s="627">
        <v>-17.72712399999997</v>
      </c>
      <c r="I45" s="616">
        <v>31.714979000000017</v>
      </c>
    </row>
    <row r="46" spans="1:9" ht="11.25">
      <c r="A46" s="626" t="s">
        <v>1435</v>
      </c>
      <c r="B46" s="628">
        <f t="shared" si="4"/>
        <v>-622.4914429999999</v>
      </c>
      <c r="C46" s="629">
        <f t="shared" si="4"/>
        <v>-2410.4152599999998</v>
      </c>
      <c r="D46" s="617">
        <v>-639.4495109999999</v>
      </c>
      <c r="E46" s="623">
        <v>-2427.391275</v>
      </c>
      <c r="F46" s="628">
        <v>18.818901999999998</v>
      </c>
      <c r="G46" s="623">
        <v>18.967627</v>
      </c>
      <c r="H46" s="628">
        <v>-1.860834</v>
      </c>
      <c r="I46" s="623">
        <v>-1.9916120000000002</v>
      </c>
    </row>
    <row r="47" spans="1:9" ht="11.25">
      <c r="A47" s="621" t="s">
        <v>1436</v>
      </c>
      <c r="B47" s="628">
        <f t="shared" si="4"/>
        <v>-1210.7232640000002</v>
      </c>
      <c r="C47" s="618">
        <f t="shared" si="4"/>
        <v>-370.23960099999994</v>
      </c>
      <c r="D47" s="617">
        <v>-1097.9243760000002</v>
      </c>
      <c r="E47" s="611">
        <v>-465.94400299999995</v>
      </c>
      <c r="F47" s="628">
        <v>-96.932598</v>
      </c>
      <c r="G47" s="611">
        <v>61.99781100000001</v>
      </c>
      <c r="H47" s="628">
        <v>-15.866290000000001</v>
      </c>
      <c r="I47" s="611">
        <v>33.70659100000002</v>
      </c>
    </row>
    <row r="48" spans="1:9" ht="11.25">
      <c r="A48" s="630" t="s">
        <v>1090</v>
      </c>
      <c r="B48" s="617">
        <f t="shared" si="4"/>
        <v>742.4473230000001</v>
      </c>
      <c r="C48" s="618">
        <f t="shared" si="4"/>
        <v>1328.6031419999995</v>
      </c>
      <c r="D48" s="617">
        <v>696.1617790000001</v>
      </c>
      <c r="E48" s="611">
        <v>1270.6980749999996</v>
      </c>
      <c r="F48" s="617">
        <v>46.28554400000001</v>
      </c>
      <c r="G48" s="611">
        <v>57.905067</v>
      </c>
      <c r="H48" s="617"/>
      <c r="I48" s="611"/>
    </row>
    <row r="49" spans="1:9" ht="11.25">
      <c r="A49" s="1579" t="s">
        <v>1438</v>
      </c>
      <c r="B49" s="617">
        <f t="shared" si="4"/>
        <v>1177.574526</v>
      </c>
      <c r="C49" s="618">
        <f t="shared" si="4"/>
        <v>1446.9475699999996</v>
      </c>
      <c r="D49" s="617">
        <v>1130.570134</v>
      </c>
      <c r="E49" s="611">
        <v>1387.9372639999997</v>
      </c>
      <c r="F49" s="612">
        <v>47.004392</v>
      </c>
      <c r="G49" s="611">
        <v>59.010306</v>
      </c>
      <c r="H49" s="612"/>
      <c r="I49" s="611"/>
    </row>
    <row r="50" spans="1:9" ht="11.25">
      <c r="A50" s="631"/>
      <c r="B50" s="632"/>
      <c r="C50" s="633"/>
      <c r="D50" s="634"/>
      <c r="E50" s="633"/>
      <c r="F50" s="635"/>
      <c r="G50" s="633"/>
      <c r="H50" s="635"/>
      <c r="I50" s="633"/>
    </row>
    <row r="51" ht="11.25">
      <c r="A51" s="636"/>
    </row>
    <row r="52" ht="11.25">
      <c r="A52" s="1585" t="s">
        <v>1440</v>
      </c>
    </row>
    <row r="54" ht="11.25">
      <c r="A54" s="637" t="s">
        <v>1439</v>
      </c>
    </row>
    <row r="61" ht="11.25">
      <c r="A61" s="638"/>
    </row>
    <row r="62" ht="11.25">
      <c r="A62" s="639"/>
    </row>
    <row r="65" ht="11.25">
      <c r="A65" s="638"/>
    </row>
  </sheetData>
  <printOptions/>
  <pageMargins left="1.141732283464567" right="0.35433070866141736" top="0.7874015748031497" bottom="0.3937007874015748" header="0.5118110236220472" footer="0.5118110236220472"/>
  <pageSetup horizontalDpi="600" verticalDpi="600" orientation="landscape" paperSize="9" scale="80" r:id="rId1"/>
</worksheet>
</file>

<file path=xl/worksheets/sheet44.xml><?xml version="1.0" encoding="utf-8"?>
<worksheet xmlns="http://schemas.openxmlformats.org/spreadsheetml/2006/main" xmlns:r="http://schemas.openxmlformats.org/officeDocument/2006/relationships">
  <dimension ref="A1:K16"/>
  <sheetViews>
    <sheetView view="pageBreakPreview" zoomScaleSheetLayoutView="100" workbookViewId="0" topLeftCell="A1">
      <selection activeCell="F4" sqref="F4"/>
    </sheetView>
  </sheetViews>
  <sheetFormatPr defaultColWidth="9.00390625" defaultRowHeight="12.75"/>
  <cols>
    <col min="1" max="1" width="29.75390625" style="489" customWidth="1"/>
    <col min="2" max="2" width="9.25390625" style="489" customWidth="1"/>
    <col min="3" max="3" width="10.125" style="489" customWidth="1"/>
    <col min="4" max="7" width="9.75390625" style="489" customWidth="1"/>
    <col min="8" max="11" width="9.25390625" style="489" customWidth="1"/>
    <col min="12" max="16384" width="9.125" style="489" customWidth="1"/>
  </cols>
  <sheetData>
    <row r="1" spans="1:11" ht="21.75" customHeight="1">
      <c r="A1" s="1789" t="s">
        <v>379</v>
      </c>
      <c r="B1" s="1789"/>
      <c r="C1" s="1789"/>
      <c r="D1" s="1789"/>
      <c r="E1" s="1789"/>
      <c r="F1" s="1519"/>
      <c r="G1" s="1519"/>
      <c r="H1" s="1519"/>
      <c r="I1" s="1519"/>
      <c r="J1" s="1519"/>
      <c r="K1" s="1519"/>
    </row>
    <row r="2" spans="1:11" ht="13.5" thickBot="1">
      <c r="A2" s="1158"/>
      <c r="B2" s="1158"/>
      <c r="C2" s="1158"/>
      <c r="D2" s="1158"/>
      <c r="E2" s="1158"/>
      <c r="F2" s="1158"/>
      <c r="G2" s="1158"/>
      <c r="H2" s="1158"/>
      <c r="I2" s="1158"/>
      <c r="J2" s="1158"/>
      <c r="K2" s="1158"/>
    </row>
    <row r="3" spans="1:11" ht="12.75">
      <c r="A3" s="548"/>
      <c r="B3" s="549" t="s">
        <v>1385</v>
      </c>
      <c r="C3" s="550"/>
      <c r="D3" s="551" t="s">
        <v>1386</v>
      </c>
      <c r="E3" s="551"/>
      <c r="F3" s="551"/>
      <c r="G3" s="551"/>
      <c r="H3" s="549" t="s">
        <v>1387</v>
      </c>
      <c r="I3" s="550"/>
      <c r="J3" s="549" t="s">
        <v>1388</v>
      </c>
      <c r="K3" s="550"/>
    </row>
    <row r="4" spans="1:11" ht="13.5" thickBot="1">
      <c r="A4" s="552"/>
      <c r="B4" s="553" t="s">
        <v>1389</v>
      </c>
      <c r="C4" s="554"/>
      <c r="D4" s="555" t="s">
        <v>1390</v>
      </c>
      <c r="E4" s="555"/>
      <c r="F4" s="555"/>
      <c r="G4" s="555"/>
      <c r="H4" s="556" t="s">
        <v>1391</v>
      </c>
      <c r="I4" s="557"/>
      <c r="J4" s="556" t="s">
        <v>1397</v>
      </c>
      <c r="K4" s="557"/>
    </row>
    <row r="5" spans="1:11" ht="13.5" thickBot="1">
      <c r="A5" s="552"/>
      <c r="B5" s="1793">
        <v>2004</v>
      </c>
      <c r="C5" s="1793">
        <v>2005</v>
      </c>
      <c r="D5" s="559">
        <v>2004</v>
      </c>
      <c r="E5" s="560"/>
      <c r="F5" s="1795">
        <v>2005</v>
      </c>
      <c r="G5" s="1796"/>
      <c r="H5" s="556"/>
      <c r="I5" s="557"/>
      <c r="J5" s="556"/>
      <c r="K5" s="557"/>
    </row>
    <row r="6" spans="1:11" ht="39" customHeight="1" thickBot="1">
      <c r="A6" s="552"/>
      <c r="B6" s="1794"/>
      <c r="C6" s="1794"/>
      <c r="D6" s="561" t="s">
        <v>1398</v>
      </c>
      <c r="E6" s="562" t="s">
        <v>1399</v>
      </c>
      <c r="F6" s="561" t="s">
        <v>1398</v>
      </c>
      <c r="G6" s="562" t="s">
        <v>1399</v>
      </c>
      <c r="H6" s="563">
        <v>2004</v>
      </c>
      <c r="I6" s="563">
        <v>2005</v>
      </c>
      <c r="J6" s="563">
        <v>2004</v>
      </c>
      <c r="K6" s="558">
        <v>2005</v>
      </c>
    </row>
    <row r="7" spans="1:11" ht="12.75">
      <c r="A7" s="1520"/>
      <c r="B7" s="564"/>
      <c r="C7" s="564"/>
      <c r="D7" s="564"/>
      <c r="E7" s="564"/>
      <c r="F7" s="564"/>
      <c r="G7" s="564"/>
      <c r="H7" s="564"/>
      <c r="I7" s="564"/>
      <c r="J7" s="564"/>
      <c r="K7" s="565"/>
    </row>
    <row r="8" spans="1:11" ht="12.75">
      <c r="A8" s="1521" t="s">
        <v>1400</v>
      </c>
      <c r="B8" s="566">
        <v>34</v>
      </c>
      <c r="C8" s="566">
        <v>23</v>
      </c>
      <c r="D8" s="567">
        <v>544</v>
      </c>
      <c r="E8" s="566">
        <v>65</v>
      </c>
      <c r="F8" s="568">
        <v>495</v>
      </c>
      <c r="G8" s="568">
        <v>15</v>
      </c>
      <c r="H8" s="569">
        <v>2.95</v>
      </c>
      <c r="I8" s="569">
        <v>3.45</v>
      </c>
      <c r="J8" s="570">
        <v>20</v>
      </c>
      <c r="K8" s="571">
        <v>21</v>
      </c>
    </row>
    <row r="9" spans="1:11" ht="12.75">
      <c r="A9" s="1522" t="s">
        <v>1401</v>
      </c>
      <c r="B9" s="566"/>
      <c r="C9" s="566"/>
      <c r="D9" s="567"/>
      <c r="E9" s="566"/>
      <c r="F9" s="572"/>
      <c r="G9" s="572"/>
      <c r="H9" s="573"/>
      <c r="I9" s="566"/>
      <c r="J9" s="566"/>
      <c r="K9" s="574"/>
    </row>
    <row r="10" spans="1:11" ht="12.75">
      <c r="A10" s="1522" t="s">
        <v>1402</v>
      </c>
      <c r="B10" s="566">
        <v>14</v>
      </c>
      <c r="C10" s="566">
        <v>6</v>
      </c>
      <c r="D10" s="567">
        <v>184</v>
      </c>
      <c r="E10" s="566" t="s">
        <v>582</v>
      </c>
      <c r="F10" s="568">
        <v>95</v>
      </c>
      <c r="G10" s="572" t="s">
        <v>582</v>
      </c>
      <c r="H10" s="573">
        <v>1.85</v>
      </c>
      <c r="I10" s="566">
        <v>1.8</v>
      </c>
      <c r="J10" s="566">
        <v>17</v>
      </c>
      <c r="K10" s="575">
        <v>17</v>
      </c>
    </row>
    <row r="11" spans="1:11" ht="12.75">
      <c r="A11" s="1522" t="s">
        <v>1403</v>
      </c>
      <c r="B11" s="566">
        <v>10</v>
      </c>
      <c r="C11" s="566">
        <v>10</v>
      </c>
      <c r="D11" s="567">
        <v>200</v>
      </c>
      <c r="E11" s="566" t="s">
        <v>582</v>
      </c>
      <c r="F11" s="568">
        <v>250</v>
      </c>
      <c r="G11" s="572" t="s">
        <v>582</v>
      </c>
      <c r="H11" s="573">
        <v>3.17</v>
      </c>
      <c r="I11" s="576">
        <v>3.3</v>
      </c>
      <c r="J11" s="566">
        <v>21</v>
      </c>
      <c r="K11" s="575">
        <v>22</v>
      </c>
    </row>
    <row r="12" spans="1:11" ht="12.75">
      <c r="A12" s="1522" t="s">
        <v>1404</v>
      </c>
      <c r="B12" s="566">
        <v>10</v>
      </c>
      <c r="C12" s="566">
        <v>7</v>
      </c>
      <c r="D12" s="567">
        <v>160</v>
      </c>
      <c r="E12" s="566">
        <v>65</v>
      </c>
      <c r="F12" s="568">
        <v>150</v>
      </c>
      <c r="G12" s="568">
        <v>15</v>
      </c>
      <c r="H12" s="569">
        <v>3.49</v>
      </c>
      <c r="I12" s="566">
        <v>4.53</v>
      </c>
      <c r="J12" s="566">
        <v>22</v>
      </c>
      <c r="K12" s="575">
        <v>22</v>
      </c>
    </row>
    <row r="13" spans="1:11" ht="13.5" thickBot="1">
      <c r="A13" s="1523"/>
      <c r="B13" s="577"/>
      <c r="C13" s="577"/>
      <c r="D13" s="578"/>
      <c r="E13" s="577"/>
      <c r="F13" s="577"/>
      <c r="G13" s="577"/>
      <c r="H13" s="577"/>
      <c r="I13" s="577"/>
      <c r="J13" s="577"/>
      <c r="K13" s="579"/>
    </row>
    <row r="14" spans="1:11" ht="18" customHeight="1" thickBot="1">
      <c r="A14" s="580" t="s">
        <v>1405</v>
      </c>
      <c r="B14" s="581">
        <v>4</v>
      </c>
      <c r="C14" s="582">
        <v>4</v>
      </c>
      <c r="D14" s="583" t="s">
        <v>582</v>
      </c>
      <c r="E14" s="584">
        <v>0.6</v>
      </c>
      <c r="F14" s="582" t="s">
        <v>582</v>
      </c>
      <c r="G14" s="585">
        <v>0.01</v>
      </c>
      <c r="H14" s="582" t="s">
        <v>582</v>
      </c>
      <c r="I14" s="582" t="s">
        <v>582</v>
      </c>
      <c r="J14" s="582">
        <v>1</v>
      </c>
      <c r="K14" s="586">
        <v>1</v>
      </c>
    </row>
    <row r="16" ht="12.75">
      <c r="A16" s="587" t="s">
        <v>627</v>
      </c>
    </row>
  </sheetData>
  <mergeCells count="4">
    <mergeCell ref="B5:B6"/>
    <mergeCell ref="C5:C6"/>
    <mergeCell ref="F5:G5"/>
    <mergeCell ref="A1:E1"/>
  </mergeCells>
  <printOptions/>
  <pageMargins left="1.141732283464567" right="0.2362204724409449" top="0.984251968503937" bottom="0.984251968503937" header="0.5118110236220472" footer="0.5118110236220472"/>
  <pageSetup horizontalDpi="600" verticalDpi="600" orientation="landscape" paperSize="9" r:id="rId1"/>
</worksheet>
</file>

<file path=xl/worksheets/sheet45.xml><?xml version="1.0" encoding="utf-8"?>
<worksheet xmlns="http://schemas.openxmlformats.org/spreadsheetml/2006/main" xmlns:r="http://schemas.openxmlformats.org/officeDocument/2006/relationships">
  <dimension ref="A1:E49"/>
  <sheetViews>
    <sheetView view="pageBreakPreview" zoomScaleNormal="75" zoomScaleSheetLayoutView="100" workbookViewId="0" topLeftCell="A16">
      <selection activeCell="C3" sqref="C3"/>
    </sheetView>
  </sheetViews>
  <sheetFormatPr defaultColWidth="9.00390625" defaultRowHeight="12.75"/>
  <cols>
    <col min="1" max="1" width="60.00390625" style="489" customWidth="1"/>
    <col min="2" max="5" width="11.75390625" style="489" customWidth="1"/>
    <col min="6" max="16384" width="9.125" style="489" customWidth="1"/>
  </cols>
  <sheetData>
    <row r="1" spans="1:5" ht="21" customHeight="1">
      <c r="A1" s="1797" t="s">
        <v>378</v>
      </c>
      <c r="B1" s="1797"/>
      <c r="C1" s="1797"/>
      <c r="D1" s="1797"/>
      <c r="E1" s="1797"/>
    </row>
    <row r="2" spans="1:5" ht="10.5" customHeight="1" thickBot="1">
      <c r="A2" s="38"/>
      <c r="B2" s="38"/>
      <c r="C2" s="38"/>
      <c r="D2" s="1524"/>
      <c r="E2" s="38"/>
    </row>
    <row r="3" spans="1:5" ht="14.25" customHeight="1" thickBot="1">
      <c r="A3" s="1165"/>
      <c r="B3" s="1160" t="s">
        <v>1359</v>
      </c>
      <c r="C3" s="1161"/>
      <c r="D3" s="510" t="s">
        <v>1360</v>
      </c>
      <c r="E3" s="511"/>
    </row>
    <row r="4" spans="1:5" ht="14.25" customHeight="1" thickBot="1">
      <c r="A4" s="1164"/>
      <c r="B4" s="512">
        <v>2004</v>
      </c>
      <c r="C4" s="512">
        <v>2005</v>
      </c>
      <c r="D4" s="512">
        <v>2004</v>
      </c>
      <c r="E4" s="512">
        <v>2005</v>
      </c>
    </row>
    <row r="5" spans="1:5" s="36" customFormat="1" ht="12.75">
      <c r="A5" s="515" t="s">
        <v>610</v>
      </c>
      <c r="B5" s="513">
        <v>3998</v>
      </c>
      <c r="C5" s="513">
        <v>3174</v>
      </c>
      <c r="D5" s="514">
        <v>1067.7</v>
      </c>
      <c r="E5" s="1525">
        <v>1064.3</v>
      </c>
    </row>
    <row r="6" spans="1:5" ht="12.75">
      <c r="A6" s="515" t="s">
        <v>1361</v>
      </c>
      <c r="B6" s="516">
        <v>560</v>
      </c>
      <c r="C6" s="516">
        <v>323</v>
      </c>
      <c r="D6" s="517">
        <v>671.1</v>
      </c>
      <c r="E6" s="518">
        <v>524.3</v>
      </c>
    </row>
    <row r="7" spans="1:5" ht="12.75">
      <c r="A7" s="519"/>
      <c r="B7" s="520"/>
      <c r="C7" s="520"/>
      <c r="D7" s="521"/>
      <c r="E7" s="522"/>
    </row>
    <row r="8" spans="1:5" ht="12.75">
      <c r="A8" s="519" t="s">
        <v>1362</v>
      </c>
      <c r="B8" s="520">
        <v>321</v>
      </c>
      <c r="C8" s="520">
        <v>148</v>
      </c>
      <c r="D8" s="520">
        <v>22.6</v>
      </c>
      <c r="E8" s="523">
        <v>1.6</v>
      </c>
    </row>
    <row r="9" spans="1:5" ht="12.75">
      <c r="A9" s="519"/>
      <c r="B9" s="520"/>
      <c r="C9" s="520"/>
      <c r="D9" s="520"/>
      <c r="E9" s="523"/>
    </row>
    <row r="10" spans="1:5" ht="24">
      <c r="A10" s="519" t="s">
        <v>1363</v>
      </c>
      <c r="B10" s="520">
        <v>949</v>
      </c>
      <c r="C10" s="520">
        <v>805</v>
      </c>
      <c r="D10" s="521">
        <v>3</v>
      </c>
      <c r="E10" s="522">
        <v>2.8</v>
      </c>
    </row>
    <row r="11" spans="1:5" ht="12.75">
      <c r="A11" s="519"/>
      <c r="B11" s="520"/>
      <c r="C11" s="520"/>
      <c r="D11" s="520"/>
      <c r="E11" s="523"/>
    </row>
    <row r="12" spans="1:5" ht="24">
      <c r="A12" s="519" t="s">
        <v>1364</v>
      </c>
      <c r="B12" s="520">
        <v>2168</v>
      </c>
      <c r="C12" s="520">
        <v>1898</v>
      </c>
      <c r="D12" s="521">
        <v>371</v>
      </c>
      <c r="E12" s="522">
        <v>535.6</v>
      </c>
    </row>
    <row r="13" spans="1:5" ht="12.75">
      <c r="A13" s="519" t="s">
        <v>1365</v>
      </c>
      <c r="B13" s="520">
        <v>504</v>
      </c>
      <c r="C13" s="520">
        <v>293</v>
      </c>
      <c r="D13" s="521">
        <v>240.6</v>
      </c>
      <c r="E13" s="522">
        <v>390.8</v>
      </c>
    </row>
    <row r="14" spans="1:5" ht="13.5" thickBot="1">
      <c r="A14" s="524" t="s">
        <v>1366</v>
      </c>
      <c r="B14" s="525">
        <v>1664</v>
      </c>
      <c r="C14" s="525">
        <v>1605</v>
      </c>
      <c r="D14" s="525">
        <v>130.4</v>
      </c>
      <c r="E14" s="526">
        <v>144.8</v>
      </c>
    </row>
    <row r="15" spans="1:5" ht="17.25" customHeight="1">
      <c r="A15" s="527"/>
      <c r="B15" s="528"/>
      <c r="C15" s="528"/>
      <c r="D15" s="528"/>
      <c r="E15" s="528"/>
    </row>
    <row r="16" spans="1:5" ht="12.75">
      <c r="A16" s="529" t="s">
        <v>1367</v>
      </c>
      <c r="B16" s="530"/>
      <c r="C16" s="530"/>
      <c r="D16" s="530"/>
      <c r="E16" s="530"/>
    </row>
    <row r="17" spans="1:5" ht="12.75">
      <c r="A17" s="531" t="s">
        <v>1368</v>
      </c>
      <c r="B17" s="530"/>
      <c r="C17" s="530"/>
      <c r="D17" s="530"/>
      <c r="E17" s="530"/>
    </row>
    <row r="18" spans="1:5" ht="12.75">
      <c r="A18" s="532" t="s">
        <v>1371</v>
      </c>
      <c r="B18" s="530"/>
      <c r="C18" s="530"/>
      <c r="D18" s="530"/>
      <c r="E18" s="530"/>
    </row>
    <row r="19" spans="1:5" ht="12.75">
      <c r="A19" s="532" t="s">
        <v>1372</v>
      </c>
      <c r="B19" s="533"/>
      <c r="C19" s="533"/>
      <c r="D19" s="533"/>
      <c r="E19" s="533"/>
    </row>
    <row r="20" spans="1:5" ht="9.75" customHeight="1">
      <c r="A20" s="533"/>
      <c r="B20" s="533"/>
      <c r="C20" s="533"/>
      <c r="D20" s="533"/>
      <c r="E20" s="533"/>
    </row>
    <row r="21" spans="1:5" ht="12.75">
      <c r="A21" s="1163" t="s">
        <v>627</v>
      </c>
      <c r="B21" s="533"/>
      <c r="C21" s="533"/>
      <c r="D21" s="533"/>
      <c r="E21" s="533"/>
    </row>
    <row r="22" ht="7.5" customHeight="1"/>
    <row r="24" spans="1:5" ht="24" customHeight="1">
      <c r="A24" s="1797" t="s">
        <v>1309</v>
      </c>
      <c r="B24" s="1797"/>
      <c r="C24" s="1797"/>
      <c r="D24" s="1797"/>
      <c r="E24" s="1797"/>
    </row>
    <row r="25" spans="1:5" ht="9.75" customHeight="1" thickBot="1">
      <c r="A25" s="1158"/>
      <c r="B25" s="1158"/>
      <c r="C25" s="1158"/>
      <c r="D25" s="1159"/>
      <c r="E25" s="1158"/>
    </row>
    <row r="26" spans="1:5" ht="14.25" customHeight="1" thickBot="1">
      <c r="A26" s="1162"/>
      <c r="B26" s="1526" t="s">
        <v>1359</v>
      </c>
      <c r="C26" s="1527"/>
      <c r="D26" s="1528" t="s">
        <v>1360</v>
      </c>
      <c r="E26" s="1529"/>
    </row>
    <row r="27" spans="1:5" ht="14.25" customHeight="1" thickBot="1">
      <c r="A27" s="534"/>
      <c r="B27" s="512">
        <v>2004</v>
      </c>
      <c r="C27" s="512">
        <v>2005</v>
      </c>
      <c r="D27" s="512">
        <v>2004</v>
      </c>
      <c r="E27" s="512">
        <v>2005</v>
      </c>
    </row>
    <row r="28" spans="1:5" ht="12.75">
      <c r="A28" s="535" t="s">
        <v>610</v>
      </c>
      <c r="B28" s="536">
        <v>10694</v>
      </c>
      <c r="C28" s="536">
        <v>7890</v>
      </c>
      <c r="D28" s="537">
        <v>15381.6</v>
      </c>
      <c r="E28" s="538">
        <v>13336.1</v>
      </c>
    </row>
    <row r="29" spans="1:5" ht="12.75">
      <c r="A29" s="519"/>
      <c r="B29" s="539"/>
      <c r="C29" s="540"/>
      <c r="D29" s="541"/>
      <c r="E29" s="542"/>
    </row>
    <row r="30" spans="1:5" ht="12.75">
      <c r="A30" s="519" t="s">
        <v>1373</v>
      </c>
      <c r="B30" s="539">
        <v>1372</v>
      </c>
      <c r="C30" s="540">
        <v>886</v>
      </c>
      <c r="D30" s="541">
        <v>2384.5</v>
      </c>
      <c r="E30" s="542">
        <v>1528.1</v>
      </c>
    </row>
    <row r="31" spans="1:5" ht="12.75">
      <c r="A31" s="519"/>
      <c r="B31" s="539"/>
      <c r="C31" s="540"/>
      <c r="D31" s="541"/>
      <c r="E31" s="542"/>
    </row>
    <row r="32" spans="1:5" ht="12.75">
      <c r="A32" s="519" t="s">
        <v>1374</v>
      </c>
      <c r="B32" s="539">
        <v>2125</v>
      </c>
      <c r="C32" s="540">
        <v>1218</v>
      </c>
      <c r="D32" s="541">
        <v>3267.9</v>
      </c>
      <c r="E32" s="542">
        <v>2646.9</v>
      </c>
    </row>
    <row r="33" spans="1:5" ht="12.75">
      <c r="A33" s="519"/>
      <c r="B33" s="539"/>
      <c r="C33" s="540"/>
      <c r="D33" s="541"/>
      <c r="E33" s="542"/>
    </row>
    <row r="34" spans="1:5" ht="12.75">
      <c r="A34" s="519" t="s">
        <v>1375</v>
      </c>
      <c r="B34" s="539">
        <v>5481</v>
      </c>
      <c r="C34" s="540">
        <v>4015</v>
      </c>
      <c r="D34" s="541">
        <v>5569.3</v>
      </c>
      <c r="E34" s="542">
        <v>4482.5</v>
      </c>
    </row>
    <row r="35" spans="1:5" ht="12.75">
      <c r="A35" s="519"/>
      <c r="B35" s="539"/>
      <c r="C35" s="540"/>
      <c r="D35" s="541"/>
      <c r="E35" s="542"/>
    </row>
    <row r="36" spans="1:5" ht="12.75">
      <c r="A36" s="519" t="s">
        <v>1376</v>
      </c>
      <c r="B36" s="539">
        <v>1716</v>
      </c>
      <c r="C36" s="540">
        <v>1771</v>
      </c>
      <c r="D36" s="541">
        <v>4159.9</v>
      </c>
      <c r="E36" s="542">
        <v>4678.6</v>
      </c>
    </row>
    <row r="37" spans="1:5" ht="12.75">
      <c r="A37" s="519" t="s">
        <v>1377</v>
      </c>
      <c r="B37" s="539">
        <v>1698</v>
      </c>
      <c r="C37" s="540">
        <v>1749</v>
      </c>
      <c r="D37" s="541">
        <v>4124.8</v>
      </c>
      <c r="E37" s="542">
        <v>4610.5</v>
      </c>
    </row>
    <row r="38" spans="1:5" ht="12.75">
      <c r="A38" s="519" t="s">
        <v>1378</v>
      </c>
      <c r="B38" s="539">
        <v>18</v>
      </c>
      <c r="C38" s="540">
        <v>22</v>
      </c>
      <c r="D38" s="541">
        <v>35.1</v>
      </c>
      <c r="E38" s="542">
        <v>68.1</v>
      </c>
    </row>
    <row r="39" spans="1:5" ht="13.5" thickBot="1">
      <c r="A39" s="524" t="s">
        <v>1379</v>
      </c>
      <c r="B39" s="543" t="s">
        <v>582</v>
      </c>
      <c r="C39" s="544" t="s">
        <v>582</v>
      </c>
      <c r="D39" s="544" t="s">
        <v>582</v>
      </c>
      <c r="E39" s="545" t="s">
        <v>582</v>
      </c>
    </row>
    <row r="40" ht="12.75">
      <c r="A40" s="546"/>
    </row>
    <row r="41" ht="12.75">
      <c r="A41" s="529" t="s">
        <v>1367</v>
      </c>
    </row>
    <row r="42" spans="1:5" s="533" customFormat="1" ht="12">
      <c r="A42" s="533" t="s">
        <v>1380</v>
      </c>
      <c r="E42" s="547"/>
    </row>
    <row r="43" s="533" customFormat="1" ht="12">
      <c r="A43" s="533" t="s">
        <v>1381</v>
      </c>
    </row>
    <row r="44" s="533" customFormat="1" ht="12">
      <c r="A44" s="533" t="s">
        <v>1382</v>
      </c>
    </row>
    <row r="45" s="533" customFormat="1" ht="12">
      <c r="A45" s="533" t="s">
        <v>1383</v>
      </c>
    </row>
    <row r="46" s="533" customFormat="1" ht="12">
      <c r="A46" s="533" t="s">
        <v>1384</v>
      </c>
    </row>
    <row r="47" s="533" customFormat="1" ht="9.75" customHeight="1"/>
    <row r="48" spans="1:5" ht="12.75">
      <c r="A48" s="489" t="s">
        <v>627</v>
      </c>
      <c r="E48" s="44"/>
    </row>
    <row r="49" ht="12.75">
      <c r="E49" s="44"/>
    </row>
  </sheetData>
  <mergeCells count="2">
    <mergeCell ref="A24:E24"/>
    <mergeCell ref="A1:E1"/>
  </mergeCells>
  <printOptions/>
  <pageMargins left="0.984251968503937" right="0.3937007874015748" top="0.8661417322834646" bottom="0.5905511811023623" header="0.5118110236220472" footer="0.5118110236220472"/>
  <pageSetup horizontalDpi="600" verticalDpi="600" orientation="landscape" paperSize="9" scale="74" r:id="rId1"/>
</worksheet>
</file>

<file path=xl/worksheets/sheet46.xml><?xml version="1.0" encoding="utf-8"?>
<worksheet xmlns="http://schemas.openxmlformats.org/spreadsheetml/2006/main" xmlns:r="http://schemas.openxmlformats.org/officeDocument/2006/relationships">
  <dimension ref="A1:D37"/>
  <sheetViews>
    <sheetView view="pageBreakPreview" zoomScaleSheetLayoutView="100" workbookViewId="0" topLeftCell="A1">
      <pane xSplit="1" ySplit="4" topLeftCell="B14" activePane="bottomRight" state="frozen"/>
      <selection pane="topLeft" activeCell="G27" sqref="G27"/>
      <selection pane="topRight" activeCell="G27" sqref="G27"/>
      <selection pane="bottomLeft" activeCell="G27" sqref="G27"/>
      <selection pane="bottomRight" activeCell="A35" sqref="A35"/>
    </sheetView>
  </sheetViews>
  <sheetFormatPr defaultColWidth="9.00390625" defaultRowHeight="12.75"/>
  <cols>
    <col min="1" max="2" width="14.125" style="489" customWidth="1"/>
    <col min="3" max="3" width="17.625" style="489" customWidth="1"/>
    <col min="4" max="4" width="22.25390625" style="489" customWidth="1"/>
    <col min="5" max="16384" width="9.125" style="489" customWidth="1"/>
  </cols>
  <sheetData>
    <row r="1" spans="1:4" ht="22.5" customHeight="1">
      <c r="A1" s="1798" t="s">
        <v>1308</v>
      </c>
      <c r="B1" s="1799"/>
      <c r="C1" s="1799"/>
      <c r="D1" s="1800"/>
    </row>
    <row r="2" spans="1:4" ht="12.75">
      <c r="A2" s="37"/>
      <c r="B2" s="38"/>
      <c r="C2" s="38"/>
      <c r="D2" s="1555" t="s">
        <v>663</v>
      </c>
    </row>
    <row r="3" spans="1:4" ht="12.75">
      <c r="A3" s="490"/>
      <c r="B3" s="1549" t="s">
        <v>1356</v>
      </c>
      <c r="C3" s="1550"/>
      <c r="D3" s="1551"/>
    </row>
    <row r="4" spans="1:4" ht="33" customHeight="1">
      <c r="A4" s="493"/>
      <c r="B4" s="1506" t="s">
        <v>704</v>
      </c>
      <c r="C4" s="1552" t="s">
        <v>1357</v>
      </c>
      <c r="D4" s="1553" t="s">
        <v>1358</v>
      </c>
    </row>
    <row r="5" spans="1:4" ht="19.5" customHeight="1">
      <c r="A5" s="1554">
        <v>2004</v>
      </c>
      <c r="B5" s="491"/>
      <c r="C5" s="1550"/>
      <c r="D5" s="492"/>
    </row>
    <row r="6" spans="1:4" ht="12.75">
      <c r="A6" s="494" t="s">
        <v>614</v>
      </c>
      <c r="B6" s="495">
        <v>2152050</v>
      </c>
      <c r="C6" s="495">
        <v>75309</v>
      </c>
      <c r="D6" s="496">
        <v>153952</v>
      </c>
    </row>
    <row r="7" spans="1:4" ht="12.75">
      <c r="A7" s="497" t="s">
        <v>615</v>
      </c>
      <c r="B7" s="498">
        <v>2254835</v>
      </c>
      <c r="C7" s="498">
        <v>50380</v>
      </c>
      <c r="D7" s="499">
        <v>177706</v>
      </c>
    </row>
    <row r="8" spans="1:4" ht="12.75">
      <c r="A8" s="497" t="s">
        <v>616</v>
      </c>
      <c r="B8" s="498">
        <v>3159162</v>
      </c>
      <c r="C8" s="498">
        <v>129368</v>
      </c>
      <c r="D8" s="499">
        <v>195526</v>
      </c>
    </row>
    <row r="9" spans="1:4" ht="12.75">
      <c r="A9" s="497" t="s">
        <v>617</v>
      </c>
      <c r="B9" s="498">
        <v>2830428</v>
      </c>
      <c r="C9" s="498">
        <v>155374</v>
      </c>
      <c r="D9" s="499">
        <v>223569</v>
      </c>
    </row>
    <row r="10" spans="1:4" ht="12.75">
      <c r="A10" s="497" t="s">
        <v>618</v>
      </c>
      <c r="B10" s="498">
        <v>2325581</v>
      </c>
      <c r="C10" s="498">
        <v>212202</v>
      </c>
      <c r="D10" s="499">
        <v>179143</v>
      </c>
    </row>
    <row r="11" spans="1:4" ht="12.75">
      <c r="A11" s="497" t="s">
        <v>619</v>
      </c>
      <c r="B11" s="498">
        <v>1700538</v>
      </c>
      <c r="C11" s="498">
        <v>201255</v>
      </c>
      <c r="D11" s="499">
        <v>165373</v>
      </c>
    </row>
    <row r="12" spans="1:4" ht="12.75">
      <c r="A12" s="497" t="s">
        <v>620</v>
      </c>
      <c r="B12" s="498">
        <v>1372448</v>
      </c>
      <c r="C12" s="498">
        <v>124246</v>
      </c>
      <c r="D12" s="499">
        <v>220586</v>
      </c>
    </row>
    <row r="13" spans="1:4" ht="12.75">
      <c r="A13" s="497" t="s">
        <v>621</v>
      </c>
      <c r="B13" s="498">
        <v>1821426</v>
      </c>
      <c r="C13" s="498">
        <v>113870</v>
      </c>
      <c r="D13" s="499">
        <v>138063</v>
      </c>
    </row>
    <row r="14" spans="1:4" ht="12.75">
      <c r="A14" s="497" t="s">
        <v>622</v>
      </c>
      <c r="B14" s="498">
        <v>1771090</v>
      </c>
      <c r="C14" s="498">
        <v>80107</v>
      </c>
      <c r="D14" s="499">
        <v>116221</v>
      </c>
    </row>
    <row r="15" spans="1:4" ht="12.75">
      <c r="A15" s="497" t="s">
        <v>623</v>
      </c>
      <c r="B15" s="498">
        <v>2367823</v>
      </c>
      <c r="C15" s="498">
        <v>115862</v>
      </c>
      <c r="D15" s="499">
        <v>118117</v>
      </c>
    </row>
    <row r="16" spans="1:4" ht="12.75">
      <c r="A16" s="497" t="s">
        <v>624</v>
      </c>
      <c r="B16" s="498">
        <v>3022994</v>
      </c>
      <c r="C16" s="498">
        <v>86239</v>
      </c>
      <c r="D16" s="499">
        <v>118186</v>
      </c>
    </row>
    <row r="17" spans="1:4" ht="12.75">
      <c r="A17" s="497" t="s">
        <v>625</v>
      </c>
      <c r="B17" s="498">
        <v>3419407</v>
      </c>
      <c r="C17" s="498">
        <v>82687</v>
      </c>
      <c r="D17" s="499">
        <v>199259</v>
      </c>
    </row>
    <row r="18" spans="1:4" ht="12.75">
      <c r="A18" s="500" t="s">
        <v>610</v>
      </c>
      <c r="B18" s="501">
        <v>28197782</v>
      </c>
      <c r="C18" s="501">
        <v>1426899</v>
      </c>
      <c r="D18" s="502">
        <v>2005701</v>
      </c>
    </row>
    <row r="19" spans="1:4" ht="19.5" customHeight="1">
      <c r="A19" s="1554">
        <v>2005</v>
      </c>
      <c r="B19" s="491"/>
      <c r="C19" s="491"/>
      <c r="D19" s="492"/>
    </row>
    <row r="20" spans="1:4" s="78" customFormat="1" ht="12.75">
      <c r="A20" s="494" t="s">
        <v>614</v>
      </c>
      <c r="B20" s="503">
        <v>4047636</v>
      </c>
      <c r="C20" s="503">
        <v>45823</v>
      </c>
      <c r="D20" s="504">
        <v>159994</v>
      </c>
    </row>
    <row r="21" spans="1:4" s="78" customFormat="1" ht="12.75">
      <c r="A21" s="497" t="s">
        <v>615</v>
      </c>
      <c r="B21" s="503">
        <v>4541020</v>
      </c>
      <c r="C21" s="503">
        <v>102034</v>
      </c>
      <c r="D21" s="504">
        <v>178638</v>
      </c>
    </row>
    <row r="22" spans="1:4" s="78" customFormat="1" ht="12.75">
      <c r="A22" s="497" t="s">
        <v>616</v>
      </c>
      <c r="B22" s="503">
        <v>4297137</v>
      </c>
      <c r="C22" s="503">
        <v>113479</v>
      </c>
      <c r="D22" s="504">
        <v>140189</v>
      </c>
    </row>
    <row r="23" spans="1:4" s="78" customFormat="1" ht="12.75">
      <c r="A23" s="497" t="s">
        <v>617</v>
      </c>
      <c r="B23" s="503">
        <v>3474726</v>
      </c>
      <c r="C23" s="503">
        <v>127110</v>
      </c>
      <c r="D23" s="504">
        <v>159980</v>
      </c>
    </row>
    <row r="24" spans="1:4" s="78" customFormat="1" ht="12.75">
      <c r="A24" s="497" t="s">
        <v>618</v>
      </c>
      <c r="B24" s="503">
        <v>3304387</v>
      </c>
      <c r="C24" s="503">
        <v>84759</v>
      </c>
      <c r="D24" s="504">
        <v>136369</v>
      </c>
    </row>
    <row r="25" spans="1:4" s="78" customFormat="1" ht="12.75">
      <c r="A25" s="497" t="s">
        <v>619</v>
      </c>
      <c r="B25" s="503">
        <v>4147857</v>
      </c>
      <c r="C25" s="503">
        <v>97215</v>
      </c>
      <c r="D25" s="504">
        <v>348878</v>
      </c>
    </row>
    <row r="26" spans="1:4" s="78" customFormat="1" ht="12.75">
      <c r="A26" s="497" t="s">
        <v>620</v>
      </c>
      <c r="B26" s="505">
        <v>4017063</v>
      </c>
      <c r="C26" s="505">
        <v>39042</v>
      </c>
      <c r="D26" s="506">
        <v>114658</v>
      </c>
    </row>
    <row r="27" spans="1:4" s="78" customFormat="1" ht="12.75">
      <c r="A27" s="497" t="s">
        <v>621</v>
      </c>
      <c r="B27" s="505">
        <v>5125034</v>
      </c>
      <c r="C27" s="505">
        <v>40677</v>
      </c>
      <c r="D27" s="506">
        <v>91381</v>
      </c>
    </row>
    <row r="28" spans="1:4" s="78" customFormat="1" ht="12.75">
      <c r="A28" s="497" t="s">
        <v>622</v>
      </c>
      <c r="B28" s="505">
        <v>4601475</v>
      </c>
      <c r="C28" s="505">
        <v>76557</v>
      </c>
      <c r="D28" s="506">
        <v>73616</v>
      </c>
    </row>
    <row r="29" spans="1:4" s="78" customFormat="1" ht="12.75">
      <c r="A29" s="497" t="s">
        <v>623</v>
      </c>
      <c r="B29" s="505">
        <v>4483665</v>
      </c>
      <c r="C29" s="505">
        <v>94327</v>
      </c>
      <c r="D29" s="506">
        <v>41362</v>
      </c>
    </row>
    <row r="30" spans="1:4" s="78" customFormat="1" ht="12.75">
      <c r="A30" s="497" t="s">
        <v>624</v>
      </c>
      <c r="B30" s="505">
        <v>4718195</v>
      </c>
      <c r="C30" s="505">
        <v>41938</v>
      </c>
      <c r="D30" s="506">
        <v>66013</v>
      </c>
    </row>
    <row r="31" spans="1:4" s="78" customFormat="1" ht="12.75">
      <c r="A31" s="497" t="s">
        <v>625</v>
      </c>
      <c r="B31" s="505">
        <v>5343425</v>
      </c>
      <c r="C31" s="505">
        <v>61749</v>
      </c>
      <c r="D31" s="506">
        <v>78351</v>
      </c>
    </row>
    <row r="32" spans="1:4" ht="13.5" thickBot="1">
      <c r="A32" s="507" t="s">
        <v>610</v>
      </c>
      <c r="B32" s="508">
        <v>52101620</v>
      </c>
      <c r="C32" s="508">
        <v>924710</v>
      </c>
      <c r="D32" s="509">
        <v>1589429</v>
      </c>
    </row>
    <row r="33" spans="1:4" ht="12.75">
      <c r="A33" s="1538"/>
      <c r="B33" s="1539"/>
      <c r="C33" s="1539"/>
      <c r="D33" s="1539"/>
    </row>
    <row r="34" spans="1:4" ht="12.75">
      <c r="A34" s="1548" t="s">
        <v>1083</v>
      </c>
      <c r="B34" s="1539"/>
      <c r="C34" s="1539"/>
      <c r="D34" s="1539"/>
    </row>
    <row r="35" spans="1:4" ht="12.75">
      <c r="A35" s="1548" t="s">
        <v>1084</v>
      </c>
      <c r="B35" s="1539"/>
      <c r="C35" s="1539"/>
      <c r="D35" s="1539"/>
    </row>
    <row r="37" ht="12.75">
      <c r="A37" s="44" t="s">
        <v>627</v>
      </c>
    </row>
    <row r="43" ht="10.5" customHeight="1"/>
  </sheetData>
  <mergeCells count="1">
    <mergeCell ref="A1:D1"/>
  </mergeCells>
  <printOptions/>
  <pageMargins left="1.141732283464567" right="0.7480314960629921" top="0.984251968503937" bottom="0.984251968503937" header="0.5118110236220472" footer="0.5118110236220472"/>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dimension ref="A1:M29"/>
  <sheetViews>
    <sheetView view="pageBreakPreview" zoomScaleSheetLayoutView="100" workbookViewId="0" topLeftCell="A13">
      <selection activeCell="P18" sqref="P18"/>
    </sheetView>
  </sheetViews>
  <sheetFormatPr defaultColWidth="9.00390625" defaultRowHeight="12.75"/>
  <cols>
    <col min="1" max="1" width="32.75390625" style="0" customWidth="1"/>
    <col min="2" max="2" width="10.625" style="0" customWidth="1"/>
    <col min="3" max="3" width="11.75390625" style="0" customWidth="1"/>
    <col min="4" max="4" width="9.625" style="0" customWidth="1"/>
    <col min="5" max="5" width="10.625" style="0" customWidth="1"/>
    <col min="6" max="6" width="13.625" style="0" customWidth="1"/>
    <col min="7" max="7" width="10.625" style="0" customWidth="1"/>
    <col min="8" max="8" width="11.00390625" style="0" customWidth="1"/>
    <col min="9" max="9" width="9.25390625" style="0" customWidth="1"/>
    <col min="10" max="10" width="8.00390625" style="0" customWidth="1"/>
    <col min="11" max="11" width="9.00390625" style="0" customWidth="1"/>
    <col min="12" max="13" width="4.75390625" style="0" customWidth="1"/>
  </cols>
  <sheetData>
    <row r="1" spans="1:8" ht="21" customHeight="1">
      <c r="A1" s="430" t="s">
        <v>376</v>
      </c>
      <c r="B1" s="431"/>
      <c r="C1" s="431"/>
      <c r="D1" s="431"/>
      <c r="E1" s="431"/>
      <c r="F1" s="431"/>
      <c r="G1" s="431"/>
      <c r="H1" s="432"/>
    </row>
    <row r="2" spans="1:8" ht="12.75">
      <c r="A2" s="433"/>
      <c r="B2" s="434"/>
      <c r="C2" s="434"/>
      <c r="D2" s="434"/>
      <c r="E2" s="434"/>
      <c r="F2" s="434"/>
      <c r="G2" s="434"/>
      <c r="H2" s="435" t="s">
        <v>1321</v>
      </c>
    </row>
    <row r="3" spans="1:8" s="438" customFormat="1" ht="12" customHeight="1">
      <c r="A3" s="436" t="s">
        <v>1322</v>
      </c>
      <c r="B3" s="1809" t="s">
        <v>1323</v>
      </c>
      <c r="C3" s="1810"/>
      <c r="D3" s="1809" t="s">
        <v>1324</v>
      </c>
      <c r="E3" s="1810"/>
      <c r="F3" s="437" t="s">
        <v>1325</v>
      </c>
      <c r="G3" s="1809" t="s">
        <v>1326</v>
      </c>
      <c r="H3" s="1811"/>
    </row>
    <row r="4" spans="1:8" s="438" customFormat="1" ht="22.5">
      <c r="A4" s="436" t="s">
        <v>1327</v>
      </c>
      <c r="B4" s="439" t="s">
        <v>1328</v>
      </c>
      <c r="C4" s="437" t="s">
        <v>1329</v>
      </c>
      <c r="D4" s="440" t="s">
        <v>1328</v>
      </c>
      <c r="E4" s="441" t="s">
        <v>1329</v>
      </c>
      <c r="F4" s="440" t="s">
        <v>1328</v>
      </c>
      <c r="G4" s="440" t="s">
        <v>1328</v>
      </c>
      <c r="H4" s="442" t="s">
        <v>1329</v>
      </c>
    </row>
    <row r="5" spans="1:10" s="438" customFormat="1" ht="12" thickBot="1">
      <c r="A5" s="443" t="s">
        <v>1330</v>
      </c>
      <c r="B5" s="444" t="s">
        <v>582</v>
      </c>
      <c r="C5" s="445">
        <v>5.5</v>
      </c>
      <c r="D5" s="446" t="s">
        <v>582</v>
      </c>
      <c r="E5" s="447" t="s">
        <v>582</v>
      </c>
      <c r="F5" s="448" t="s">
        <v>582</v>
      </c>
      <c r="G5" s="446" t="s">
        <v>582</v>
      </c>
      <c r="H5" s="449">
        <v>1.7</v>
      </c>
      <c r="J5" s="450"/>
    </row>
    <row r="6" spans="1:7" ht="12.75">
      <c r="A6" s="413"/>
      <c r="B6" s="413"/>
      <c r="C6" s="413"/>
      <c r="D6" s="413"/>
      <c r="E6" s="413"/>
      <c r="F6" s="413"/>
      <c r="G6" s="413"/>
    </row>
    <row r="7" ht="12.75">
      <c r="A7" s="451" t="s">
        <v>1331</v>
      </c>
    </row>
    <row r="9" ht="13.5" thickBot="1"/>
    <row r="10" spans="1:13" ht="15.75">
      <c r="A10" s="452" t="s">
        <v>377</v>
      </c>
      <c r="B10" s="453"/>
      <c r="C10" s="453"/>
      <c r="D10" s="453"/>
      <c r="E10" s="453"/>
      <c r="F10" s="453"/>
      <c r="G10" s="453"/>
      <c r="H10" s="453"/>
      <c r="I10" s="453"/>
      <c r="J10" s="453"/>
      <c r="K10" s="453"/>
      <c r="L10" s="453"/>
      <c r="M10" s="454"/>
    </row>
    <row r="11" spans="1:13" ht="13.5" thickBot="1">
      <c r="A11" s="455"/>
      <c r="B11" s="456"/>
      <c r="C11" s="456"/>
      <c r="D11" s="456"/>
      <c r="E11" s="456"/>
      <c r="F11" s="456"/>
      <c r="G11" s="456"/>
      <c r="H11" s="456"/>
      <c r="I11" s="456"/>
      <c r="J11" s="456"/>
      <c r="K11" s="456"/>
      <c r="L11" s="456"/>
      <c r="M11" s="435" t="s">
        <v>1321</v>
      </c>
    </row>
    <row r="12" spans="1:13" ht="13.5" thickBot="1">
      <c r="A12" s="1806" t="s">
        <v>1332</v>
      </c>
      <c r="B12" s="1803" t="s">
        <v>1333</v>
      </c>
      <c r="C12" s="1808"/>
      <c r="D12" s="1803" t="s">
        <v>1334</v>
      </c>
      <c r="E12" s="1804"/>
      <c r="F12" s="1804"/>
      <c r="G12" s="1804"/>
      <c r="H12" s="1808"/>
      <c r="I12" s="1803" t="s">
        <v>1187</v>
      </c>
      <c r="J12" s="1804"/>
      <c r="K12" s="1805"/>
      <c r="L12" s="1803" t="s">
        <v>1335</v>
      </c>
      <c r="M12" s="1808"/>
    </row>
    <row r="13" spans="1:13" ht="18.75" thickBot="1">
      <c r="A13" s="1807"/>
      <c r="B13" s="459" t="s">
        <v>1328</v>
      </c>
      <c r="C13" s="459" t="s">
        <v>1329</v>
      </c>
      <c r="D13" s="1803" t="s">
        <v>1336</v>
      </c>
      <c r="E13" s="1804"/>
      <c r="F13" s="1808"/>
      <c r="G13" s="1803" t="s">
        <v>1337</v>
      </c>
      <c r="H13" s="1808"/>
      <c r="I13" s="1803" t="s">
        <v>1329</v>
      </c>
      <c r="J13" s="1804"/>
      <c r="K13" s="1805"/>
      <c r="L13" s="1580" t="s">
        <v>1338</v>
      </c>
      <c r="M13" s="1580" t="s">
        <v>1088</v>
      </c>
    </row>
    <row r="14" spans="1:13" ht="54" customHeight="1" thickBot="1">
      <c r="A14" s="459" t="s">
        <v>1339</v>
      </c>
      <c r="B14" s="459" t="s">
        <v>1340</v>
      </c>
      <c r="C14" s="459" t="s">
        <v>1085</v>
      </c>
      <c r="D14" s="459" t="s">
        <v>1341</v>
      </c>
      <c r="E14" s="459" t="s">
        <v>1342</v>
      </c>
      <c r="F14" s="459" t="s">
        <v>1343</v>
      </c>
      <c r="G14" s="459" t="s">
        <v>1342</v>
      </c>
      <c r="H14" s="459" t="s">
        <v>1343</v>
      </c>
      <c r="I14" s="458" t="s">
        <v>1086</v>
      </c>
      <c r="J14" s="1801" t="s">
        <v>1087</v>
      </c>
      <c r="K14" s="1802"/>
      <c r="L14" s="458"/>
      <c r="M14" s="458"/>
    </row>
    <row r="15" spans="1:13" ht="12.75">
      <c r="A15" s="460" t="s">
        <v>1344</v>
      </c>
      <c r="B15" s="461"/>
      <c r="C15" s="462"/>
      <c r="D15" s="461"/>
      <c r="E15" s="463"/>
      <c r="F15" s="463"/>
      <c r="G15" s="461"/>
      <c r="H15" s="462"/>
      <c r="I15" s="457"/>
      <c r="J15" s="457"/>
      <c r="K15" s="457"/>
      <c r="L15" s="464"/>
      <c r="M15" s="465"/>
    </row>
    <row r="16" spans="1:13" ht="12.75">
      <c r="A16" s="466" t="s">
        <v>1345</v>
      </c>
      <c r="B16" s="467">
        <v>474.3</v>
      </c>
      <c r="C16" s="468">
        <v>1623.3</v>
      </c>
      <c r="D16" s="469" t="s">
        <v>582</v>
      </c>
      <c r="E16" s="470">
        <v>0</v>
      </c>
      <c r="F16" s="470">
        <v>46.9</v>
      </c>
      <c r="G16" s="469">
        <v>4.6</v>
      </c>
      <c r="H16" s="471">
        <v>227.1</v>
      </c>
      <c r="I16" s="472">
        <v>550.9</v>
      </c>
      <c r="J16" s="472">
        <v>5.8</v>
      </c>
      <c r="K16" s="472">
        <v>0.3</v>
      </c>
      <c r="L16" s="470">
        <v>0.3</v>
      </c>
      <c r="M16" s="471">
        <v>3.8</v>
      </c>
    </row>
    <row r="17" spans="1:13" ht="12.75">
      <c r="A17" s="466" t="s">
        <v>653</v>
      </c>
      <c r="B17" s="467"/>
      <c r="C17" s="468"/>
      <c r="D17" s="467"/>
      <c r="E17" s="473"/>
      <c r="F17" s="473"/>
      <c r="G17" s="467"/>
      <c r="H17" s="468"/>
      <c r="I17" s="474"/>
      <c r="J17" s="474"/>
      <c r="K17" s="474"/>
      <c r="L17" s="473"/>
      <c r="M17" s="468"/>
    </row>
    <row r="18" spans="1:13" ht="12.75">
      <c r="A18" s="466" t="s">
        <v>1346</v>
      </c>
      <c r="B18" s="467">
        <v>370.3</v>
      </c>
      <c r="C18" s="468">
        <v>929.2</v>
      </c>
      <c r="D18" s="469" t="s">
        <v>582</v>
      </c>
      <c r="E18" s="470">
        <v>0</v>
      </c>
      <c r="F18" s="470">
        <v>44.3</v>
      </c>
      <c r="G18" s="469">
        <v>3.8</v>
      </c>
      <c r="H18" s="471">
        <v>204</v>
      </c>
      <c r="I18" s="472">
        <v>267.9</v>
      </c>
      <c r="J18" s="472">
        <v>2.8</v>
      </c>
      <c r="K18" s="472">
        <v>0.3</v>
      </c>
      <c r="L18" s="470" t="s">
        <v>582</v>
      </c>
      <c r="M18" s="471" t="s">
        <v>582</v>
      </c>
    </row>
    <row r="19" spans="1:13" ht="12.75">
      <c r="A19" s="466" t="s">
        <v>1347</v>
      </c>
      <c r="B19" s="469">
        <v>103.5</v>
      </c>
      <c r="C19" s="471">
        <v>233.7</v>
      </c>
      <c r="D19" s="469" t="s">
        <v>582</v>
      </c>
      <c r="E19" s="470" t="s">
        <v>582</v>
      </c>
      <c r="F19" s="470" t="s">
        <v>582</v>
      </c>
      <c r="G19" s="469"/>
      <c r="H19" s="471" t="s">
        <v>582</v>
      </c>
      <c r="I19" s="472">
        <v>281.8</v>
      </c>
      <c r="J19" s="472">
        <v>0</v>
      </c>
      <c r="K19" s="472" t="s">
        <v>582</v>
      </c>
      <c r="L19" s="470" t="s">
        <v>582</v>
      </c>
      <c r="M19" s="471" t="s">
        <v>582</v>
      </c>
    </row>
    <row r="20" spans="1:13" ht="12.75">
      <c r="A20" s="475" t="s">
        <v>1348</v>
      </c>
      <c r="B20" s="469">
        <v>0</v>
      </c>
      <c r="C20" s="471">
        <v>364.9</v>
      </c>
      <c r="D20" s="469" t="s">
        <v>582</v>
      </c>
      <c r="E20" s="470" t="s">
        <v>582</v>
      </c>
      <c r="F20" s="470">
        <v>2.7</v>
      </c>
      <c r="G20" s="469">
        <v>0.9</v>
      </c>
      <c r="H20" s="471">
        <v>23.1</v>
      </c>
      <c r="I20" s="472">
        <v>1.2</v>
      </c>
      <c r="J20" s="472" t="s">
        <v>582</v>
      </c>
      <c r="K20" s="472" t="s">
        <v>582</v>
      </c>
      <c r="L20" s="470" t="s">
        <v>582</v>
      </c>
      <c r="M20" s="471" t="s">
        <v>582</v>
      </c>
    </row>
    <row r="21" spans="1:13" ht="12.75">
      <c r="A21" s="466" t="s">
        <v>1349</v>
      </c>
      <c r="B21" s="469">
        <v>0.6</v>
      </c>
      <c r="C21" s="471">
        <v>86.9</v>
      </c>
      <c r="D21" s="469" t="s">
        <v>582</v>
      </c>
      <c r="E21" s="470" t="s">
        <v>582</v>
      </c>
      <c r="F21" s="470" t="s">
        <v>582</v>
      </c>
      <c r="G21" s="469" t="s">
        <v>582</v>
      </c>
      <c r="H21" s="471" t="s">
        <v>582</v>
      </c>
      <c r="I21" s="472" t="s">
        <v>582</v>
      </c>
      <c r="J21" s="472" t="s">
        <v>582</v>
      </c>
      <c r="K21" s="472" t="s">
        <v>582</v>
      </c>
      <c r="L21" s="470" t="s">
        <v>582</v>
      </c>
      <c r="M21" s="471" t="s">
        <v>582</v>
      </c>
    </row>
    <row r="22" spans="1:13" ht="12.75">
      <c r="A22" s="466" t="s">
        <v>1350</v>
      </c>
      <c r="B22" s="469" t="s">
        <v>582</v>
      </c>
      <c r="C22" s="471">
        <v>8.2</v>
      </c>
      <c r="D22" s="469" t="s">
        <v>582</v>
      </c>
      <c r="E22" s="470" t="s">
        <v>582</v>
      </c>
      <c r="F22" s="470" t="s">
        <v>582</v>
      </c>
      <c r="G22" s="469" t="s">
        <v>582</v>
      </c>
      <c r="H22" s="471" t="s">
        <v>582</v>
      </c>
      <c r="I22" s="472" t="s">
        <v>582</v>
      </c>
      <c r="J22" s="472" t="s">
        <v>582</v>
      </c>
      <c r="K22" s="472" t="s">
        <v>582</v>
      </c>
      <c r="L22" s="470" t="s">
        <v>582</v>
      </c>
      <c r="M22" s="471" t="s">
        <v>582</v>
      </c>
    </row>
    <row r="23" spans="1:13" ht="12.75">
      <c r="A23" s="466" t="s">
        <v>1351</v>
      </c>
      <c r="B23" s="469" t="s">
        <v>582</v>
      </c>
      <c r="C23" s="471" t="s">
        <v>582</v>
      </c>
      <c r="D23" s="469" t="s">
        <v>582</v>
      </c>
      <c r="E23" s="470" t="s">
        <v>582</v>
      </c>
      <c r="F23" s="470" t="s">
        <v>582</v>
      </c>
      <c r="G23" s="469" t="s">
        <v>582</v>
      </c>
      <c r="H23" s="471" t="s">
        <v>582</v>
      </c>
      <c r="I23" s="472" t="s">
        <v>582</v>
      </c>
      <c r="J23" s="472">
        <v>3</v>
      </c>
      <c r="K23" s="472" t="s">
        <v>582</v>
      </c>
      <c r="L23" s="470" t="s">
        <v>582</v>
      </c>
      <c r="M23" s="471" t="s">
        <v>582</v>
      </c>
    </row>
    <row r="24" spans="1:13" ht="12.75">
      <c r="A24" s="466" t="s">
        <v>1352</v>
      </c>
      <c r="B24" s="469" t="s">
        <v>582</v>
      </c>
      <c r="C24" s="471" t="s">
        <v>582</v>
      </c>
      <c r="D24" s="469" t="s">
        <v>582</v>
      </c>
      <c r="E24" s="470" t="s">
        <v>582</v>
      </c>
      <c r="F24" s="470" t="s">
        <v>582</v>
      </c>
      <c r="G24" s="469" t="s">
        <v>582</v>
      </c>
      <c r="H24" s="471" t="s">
        <v>582</v>
      </c>
      <c r="I24" s="472" t="s">
        <v>582</v>
      </c>
      <c r="J24" s="472" t="s">
        <v>582</v>
      </c>
      <c r="K24" s="472" t="s">
        <v>582</v>
      </c>
      <c r="L24" s="470" t="s">
        <v>582</v>
      </c>
      <c r="M24" s="471" t="s">
        <v>582</v>
      </c>
    </row>
    <row r="25" spans="1:13" s="480" customFormat="1" ht="12.75">
      <c r="A25" s="476" t="s">
        <v>1353</v>
      </c>
      <c r="B25" s="477" t="s">
        <v>582</v>
      </c>
      <c r="C25" s="478">
        <v>0.1</v>
      </c>
      <c r="D25" s="477" t="s">
        <v>582</v>
      </c>
      <c r="E25" s="450" t="s">
        <v>582</v>
      </c>
      <c r="F25" s="450" t="s">
        <v>582</v>
      </c>
      <c r="G25" s="477" t="s">
        <v>582</v>
      </c>
      <c r="H25" s="478" t="s">
        <v>582</v>
      </c>
      <c r="I25" s="479" t="s">
        <v>582</v>
      </c>
      <c r="J25" s="479" t="s">
        <v>582</v>
      </c>
      <c r="K25" s="479" t="s">
        <v>582</v>
      </c>
      <c r="L25" s="450" t="s">
        <v>582</v>
      </c>
      <c r="M25" s="478" t="s">
        <v>582</v>
      </c>
    </row>
    <row r="26" spans="1:13" ht="12.75">
      <c r="A26" s="476" t="s">
        <v>1354</v>
      </c>
      <c r="B26" s="477" t="s">
        <v>582</v>
      </c>
      <c r="C26" s="478">
        <v>0.3</v>
      </c>
      <c r="D26" s="477" t="s">
        <v>582</v>
      </c>
      <c r="E26" s="450" t="s">
        <v>582</v>
      </c>
      <c r="F26" s="450" t="s">
        <v>582</v>
      </c>
      <c r="G26" s="477" t="s">
        <v>582</v>
      </c>
      <c r="H26" s="478" t="s">
        <v>582</v>
      </c>
      <c r="I26" s="479" t="s">
        <v>582</v>
      </c>
      <c r="J26" s="479" t="s">
        <v>582</v>
      </c>
      <c r="K26" s="479" t="s">
        <v>582</v>
      </c>
      <c r="L26" s="450">
        <v>0.3</v>
      </c>
      <c r="M26" s="478">
        <v>3.8</v>
      </c>
    </row>
    <row r="27" spans="1:13" s="480" customFormat="1" ht="13.5" thickBot="1">
      <c r="A27" s="481" t="s">
        <v>1355</v>
      </c>
      <c r="B27" s="482">
        <v>0.1</v>
      </c>
      <c r="C27" s="483">
        <v>660.5</v>
      </c>
      <c r="D27" s="482" t="s">
        <v>582</v>
      </c>
      <c r="E27" s="484" t="s">
        <v>582</v>
      </c>
      <c r="F27" s="484" t="s">
        <v>582</v>
      </c>
      <c r="G27" s="482" t="s">
        <v>582</v>
      </c>
      <c r="H27" s="483" t="s">
        <v>582</v>
      </c>
      <c r="I27" s="485" t="s">
        <v>582</v>
      </c>
      <c r="J27" s="485" t="s">
        <v>582</v>
      </c>
      <c r="K27" s="485" t="s">
        <v>582</v>
      </c>
      <c r="L27" s="484" t="s">
        <v>582</v>
      </c>
      <c r="M27" s="483">
        <v>1.4</v>
      </c>
    </row>
    <row r="28" spans="1:13" ht="12.75">
      <c r="A28" s="486"/>
      <c r="B28" s="487"/>
      <c r="C28" s="488"/>
      <c r="D28" s="487"/>
      <c r="E28" s="487"/>
      <c r="F28" s="470"/>
      <c r="G28" s="470"/>
      <c r="H28" s="470"/>
      <c r="I28" s="470"/>
      <c r="J28" s="470"/>
      <c r="K28" s="470"/>
      <c r="L28" s="470"/>
      <c r="M28" s="470"/>
    </row>
    <row r="29" spans="1:13" ht="12.75">
      <c r="A29" s="451" t="s">
        <v>1331</v>
      </c>
      <c r="B29" s="486"/>
      <c r="C29" s="451"/>
      <c r="D29" s="451"/>
      <c r="E29" s="451"/>
      <c r="F29" s="451"/>
      <c r="G29" s="451"/>
      <c r="H29" s="451"/>
      <c r="I29" s="451"/>
      <c r="J29" s="451"/>
      <c r="K29" s="451"/>
      <c r="L29" s="451"/>
      <c r="M29" s="451"/>
    </row>
  </sheetData>
  <mergeCells count="12">
    <mergeCell ref="L12:M12"/>
    <mergeCell ref="I13:K13"/>
    <mergeCell ref="B3:C3"/>
    <mergeCell ref="D3:E3"/>
    <mergeCell ref="G3:H3"/>
    <mergeCell ref="J14:K14"/>
    <mergeCell ref="I12:K12"/>
    <mergeCell ref="A12:A13"/>
    <mergeCell ref="B12:C12"/>
    <mergeCell ref="D12:H12"/>
    <mergeCell ref="D13:F13"/>
    <mergeCell ref="G13:H13"/>
  </mergeCells>
  <printOptions/>
  <pageMargins left="0.7874015748031497" right="0.4330708661417323" top="0.984251968503937" bottom="0.984251968503937" header="0.5118110236220472" footer="0.5118110236220472"/>
  <pageSetup horizontalDpi="600" verticalDpi="600" orientation="landscape" paperSize="9" scale="89" r:id="rId1"/>
</worksheet>
</file>

<file path=xl/worksheets/sheet48.xml><?xml version="1.0" encoding="utf-8"?>
<worksheet xmlns="http://schemas.openxmlformats.org/spreadsheetml/2006/main" xmlns:r="http://schemas.openxmlformats.org/officeDocument/2006/relationships">
  <dimension ref="A1:G52"/>
  <sheetViews>
    <sheetView view="pageBreakPreview" zoomScale="75" zoomScaleSheetLayoutView="75" workbookViewId="0" topLeftCell="A25">
      <selection activeCell="A52" sqref="A52"/>
    </sheetView>
  </sheetViews>
  <sheetFormatPr defaultColWidth="9.00390625" defaultRowHeight="12.75"/>
  <cols>
    <col min="1" max="1" width="26.25390625" style="138" customWidth="1"/>
    <col min="2" max="2" width="13.75390625" style="138" customWidth="1"/>
    <col min="3" max="3" width="13.875" style="138" customWidth="1"/>
    <col min="4" max="5" width="13.75390625" style="138" customWidth="1"/>
    <col min="6" max="6" width="6.625" style="138" customWidth="1"/>
    <col min="7" max="16384" width="9.125" style="138" customWidth="1"/>
  </cols>
  <sheetData>
    <row r="1" spans="1:7" s="1530" customFormat="1" ht="23.25" customHeight="1">
      <c r="A1" s="1812" t="s">
        <v>375</v>
      </c>
      <c r="B1" s="1813"/>
      <c r="C1" s="1813"/>
      <c r="D1" s="1814"/>
      <c r="E1" s="1547"/>
      <c r="F1" s="1531"/>
      <c r="G1" s="1531"/>
    </row>
    <row r="2" spans="1:5" ht="14.25">
      <c r="A2" s="139"/>
      <c r="B2" s="140"/>
      <c r="C2" s="140"/>
      <c r="D2" s="141" t="s">
        <v>647</v>
      </c>
      <c r="E2" s="1546"/>
    </row>
    <row r="3" spans="1:5" ht="18.75" customHeight="1">
      <c r="A3" s="142"/>
      <c r="B3" s="143" t="s">
        <v>648</v>
      </c>
      <c r="C3" s="143" t="s">
        <v>649</v>
      </c>
      <c r="D3" s="144" t="s">
        <v>650</v>
      </c>
      <c r="E3" s="1546"/>
    </row>
    <row r="4" spans="1:7" s="147" customFormat="1" ht="14.25">
      <c r="A4" s="1581">
        <v>2004</v>
      </c>
      <c r="B4" s="145">
        <v>4019.4</v>
      </c>
      <c r="C4" s="145">
        <v>3508</v>
      </c>
      <c r="D4" s="146">
        <v>511.4</v>
      </c>
      <c r="E4" s="1546"/>
      <c r="F4" s="138"/>
      <c r="G4" s="138"/>
    </row>
    <row r="5" spans="1:7" s="147" customFormat="1" ht="14.25">
      <c r="A5" s="168"/>
      <c r="B5" s="149"/>
      <c r="C5" s="149"/>
      <c r="D5" s="146"/>
      <c r="E5" s="1546"/>
      <c r="F5" s="138"/>
      <c r="G5" s="138"/>
    </row>
    <row r="6" spans="1:7" s="147" customFormat="1" ht="14.25">
      <c r="A6" s="168" t="s">
        <v>651</v>
      </c>
      <c r="B6" s="149">
        <v>3874.9</v>
      </c>
      <c r="C6" s="149">
        <v>2531</v>
      </c>
      <c r="D6" s="146">
        <v>1343.9</v>
      </c>
      <c r="E6" s="1546"/>
      <c r="F6" s="138"/>
      <c r="G6" s="138"/>
    </row>
    <row r="7" spans="1:7" s="147" customFormat="1" ht="14.25">
      <c r="A7" s="168"/>
      <c r="B7" s="149"/>
      <c r="C7" s="149"/>
      <c r="D7" s="146"/>
      <c r="E7" s="1546"/>
      <c r="F7" s="138"/>
      <c r="G7" s="138"/>
    </row>
    <row r="8" spans="1:7" s="147" customFormat="1" ht="14.25">
      <c r="A8" s="168" t="s">
        <v>652</v>
      </c>
      <c r="B8" s="149">
        <v>144.5</v>
      </c>
      <c r="C8" s="149">
        <v>977</v>
      </c>
      <c r="D8" s="146">
        <v>-832.5</v>
      </c>
      <c r="E8" s="1546"/>
      <c r="F8" s="138"/>
      <c r="G8" s="138"/>
    </row>
    <row r="9" spans="1:7" s="147" customFormat="1" ht="14.25">
      <c r="A9" s="168" t="s">
        <v>653</v>
      </c>
      <c r="B9" s="149"/>
      <c r="C9" s="149"/>
      <c r="D9" s="146"/>
      <c r="E9" s="1546"/>
      <c r="F9" s="138"/>
      <c r="G9" s="138"/>
    </row>
    <row r="10" spans="1:7" s="147" customFormat="1" ht="24">
      <c r="A10" s="1316" t="s">
        <v>654</v>
      </c>
      <c r="B10" s="149">
        <v>124.5</v>
      </c>
      <c r="C10" s="149">
        <v>961</v>
      </c>
      <c r="D10" s="146">
        <v>-836.5</v>
      </c>
      <c r="E10" s="1546"/>
      <c r="F10" s="138"/>
      <c r="G10" s="138"/>
    </row>
    <row r="11" spans="1:7" s="147" customFormat="1" ht="27.75" customHeight="1">
      <c r="A11" s="1317" t="s">
        <v>655</v>
      </c>
      <c r="B11" s="149">
        <v>20</v>
      </c>
      <c r="C11" s="149">
        <v>16</v>
      </c>
      <c r="D11" s="146">
        <v>4</v>
      </c>
      <c r="E11" s="1546"/>
      <c r="F11" s="138"/>
      <c r="G11" s="138"/>
    </row>
    <row r="12" spans="1:5" ht="14.25">
      <c r="A12" s="151"/>
      <c r="B12" s="152"/>
      <c r="C12" s="152"/>
      <c r="D12" s="153"/>
      <c r="E12" s="1546"/>
    </row>
    <row r="13" spans="1:7" s="147" customFormat="1" ht="14.25">
      <c r="A13" s="1582">
        <v>2005</v>
      </c>
      <c r="B13" s="154">
        <v>7318.31</v>
      </c>
      <c r="C13" s="154">
        <v>6009.44</v>
      </c>
      <c r="D13" s="146">
        <v>1308.87</v>
      </c>
      <c r="E13" s="1546"/>
      <c r="F13" s="138"/>
      <c r="G13" s="138"/>
    </row>
    <row r="14" spans="1:7" s="147" customFormat="1" ht="14.25">
      <c r="A14" s="148"/>
      <c r="B14" s="155"/>
      <c r="C14" s="155"/>
      <c r="D14" s="146"/>
      <c r="E14" s="1546"/>
      <c r="F14" s="138"/>
      <c r="G14" s="138"/>
    </row>
    <row r="15" spans="1:7" s="147" customFormat="1" ht="14.25">
      <c r="A15" s="148" t="s">
        <v>651</v>
      </c>
      <c r="B15" s="155">
        <v>7030.06</v>
      </c>
      <c r="C15" s="155">
        <v>5505.85</v>
      </c>
      <c r="D15" s="146">
        <v>1524.21</v>
      </c>
      <c r="E15" s="1546"/>
      <c r="F15" s="138"/>
      <c r="G15" s="138"/>
    </row>
    <row r="16" spans="1:7" s="147" customFormat="1" ht="14.25">
      <c r="A16" s="148"/>
      <c r="B16" s="155"/>
      <c r="C16" s="155"/>
      <c r="D16" s="146"/>
      <c r="E16" s="1546"/>
      <c r="F16" s="138"/>
      <c r="G16" s="138"/>
    </row>
    <row r="17" spans="1:7" s="147" customFormat="1" ht="14.25">
      <c r="A17" s="148" t="s">
        <v>652</v>
      </c>
      <c r="B17" s="155">
        <v>288.25</v>
      </c>
      <c r="C17" s="155">
        <v>503.59</v>
      </c>
      <c r="D17" s="146">
        <v>-215.34</v>
      </c>
      <c r="E17" s="1546"/>
      <c r="F17" s="138"/>
      <c r="G17" s="138"/>
    </row>
    <row r="18" spans="1:7" s="147" customFormat="1" ht="14.25">
      <c r="A18" s="148" t="s">
        <v>653</v>
      </c>
      <c r="B18" s="155"/>
      <c r="C18" s="155"/>
      <c r="D18" s="146"/>
      <c r="E18" s="1546"/>
      <c r="F18" s="138"/>
      <c r="G18" s="138"/>
    </row>
    <row r="19" spans="1:7" s="147" customFormat="1" ht="24">
      <c r="A19" s="150" t="s">
        <v>654</v>
      </c>
      <c r="B19" s="155">
        <v>284.06</v>
      </c>
      <c r="C19" s="155">
        <v>485.69</v>
      </c>
      <c r="D19" s="146">
        <v>-201.63</v>
      </c>
      <c r="E19" s="1546"/>
      <c r="F19" s="138"/>
      <c r="G19" s="138"/>
    </row>
    <row r="20" spans="1:7" s="147" customFormat="1" ht="25.5" customHeight="1" thickBot="1">
      <c r="A20" s="156" t="s">
        <v>655</v>
      </c>
      <c r="B20" s="157">
        <v>4.2</v>
      </c>
      <c r="C20" s="157">
        <v>17.9</v>
      </c>
      <c r="D20" s="158">
        <v>-13.7</v>
      </c>
      <c r="E20" s="1546"/>
      <c r="F20" s="138"/>
      <c r="G20" s="138"/>
    </row>
    <row r="21" spans="1:7" s="147" customFormat="1" ht="13.5" customHeight="1">
      <c r="A21" s="1583" t="s">
        <v>1089</v>
      </c>
      <c r="B21" s="138"/>
      <c r="C21" s="1539"/>
      <c r="D21" s="1539"/>
      <c r="E21" s="1546"/>
      <c r="F21" s="138"/>
      <c r="G21" s="138"/>
    </row>
    <row r="22" spans="1:7" s="147" customFormat="1" ht="13.5" customHeight="1">
      <c r="A22" s="44" t="s">
        <v>627</v>
      </c>
      <c r="B22" s="138"/>
      <c r="C22" s="489"/>
      <c r="D22" s="489"/>
      <c r="E22" s="1546"/>
      <c r="F22" s="138"/>
      <c r="G22" s="138"/>
    </row>
    <row r="23" ht="13.5" customHeight="1" thickBot="1">
      <c r="E23" s="1546"/>
    </row>
    <row r="24" spans="1:5" ht="21.75" customHeight="1">
      <c r="A24" s="1812" t="s">
        <v>374</v>
      </c>
      <c r="B24" s="1813"/>
      <c r="C24" s="1813"/>
      <c r="D24" s="1814"/>
      <c r="E24" s="1546"/>
    </row>
    <row r="25" spans="1:5" ht="14.25">
      <c r="A25" s="139"/>
      <c r="B25" s="140"/>
      <c r="C25" s="140"/>
      <c r="D25" s="159" t="s">
        <v>647</v>
      </c>
      <c r="E25" s="1546"/>
    </row>
    <row r="26" spans="1:5" ht="14.25">
      <c r="A26" s="160"/>
      <c r="B26" s="143" t="s">
        <v>648</v>
      </c>
      <c r="C26" s="143" t="s">
        <v>649</v>
      </c>
      <c r="D26" s="161" t="s">
        <v>650</v>
      </c>
      <c r="E26" s="1546"/>
    </row>
    <row r="27" spans="1:5" ht="14.25">
      <c r="A27" s="1581">
        <v>2004</v>
      </c>
      <c r="B27" s="145">
        <v>6149.8</v>
      </c>
      <c r="C27" s="145">
        <v>4805.9</v>
      </c>
      <c r="D27" s="146">
        <v>1343.9</v>
      </c>
      <c r="E27" s="1546"/>
    </row>
    <row r="28" spans="1:5" ht="14.25">
      <c r="A28" s="162" t="s">
        <v>653</v>
      </c>
      <c r="B28" s="149"/>
      <c r="C28" s="163"/>
      <c r="D28" s="164"/>
      <c r="E28" s="1546"/>
    </row>
    <row r="29" spans="1:5" ht="14.25">
      <c r="A29" s="162" t="s">
        <v>659</v>
      </c>
      <c r="B29" s="149">
        <v>2274.9</v>
      </c>
      <c r="C29" s="149">
        <v>2274.9</v>
      </c>
      <c r="D29" s="146">
        <v>0</v>
      </c>
      <c r="E29" s="1546"/>
    </row>
    <row r="30" spans="1:5" ht="14.25">
      <c r="A30" s="162" t="s">
        <v>651</v>
      </c>
      <c r="B30" s="149">
        <v>3874.9</v>
      </c>
      <c r="C30" s="149">
        <v>2531</v>
      </c>
      <c r="D30" s="146">
        <v>1343.9</v>
      </c>
      <c r="E30" s="1546"/>
    </row>
    <row r="31" spans="1:5" ht="14.25">
      <c r="A31" s="165"/>
      <c r="B31" s="166"/>
      <c r="C31" s="166"/>
      <c r="D31" s="167"/>
      <c r="E31" s="1546"/>
    </row>
    <row r="32" spans="1:5" ht="14.25">
      <c r="A32" s="1584">
        <v>2005</v>
      </c>
      <c r="B32" s="149">
        <v>8009.07</v>
      </c>
      <c r="C32" s="149">
        <v>6484.9</v>
      </c>
      <c r="D32" s="146">
        <v>1524.17</v>
      </c>
      <c r="E32" s="1546"/>
    </row>
    <row r="33" spans="1:5" ht="14.25">
      <c r="A33" s="168" t="s">
        <v>653</v>
      </c>
      <c r="B33" s="149"/>
      <c r="C33" s="149"/>
      <c r="D33" s="146"/>
      <c r="E33" s="1546"/>
    </row>
    <row r="34" spans="1:5" ht="14.25">
      <c r="A34" s="168" t="s">
        <v>659</v>
      </c>
      <c r="B34" s="149">
        <v>978.97</v>
      </c>
      <c r="C34" s="149">
        <v>979</v>
      </c>
      <c r="D34" s="146">
        <v>-0.029999999999972715</v>
      </c>
      <c r="E34" s="1546"/>
    </row>
    <row r="35" spans="1:5" ht="15" thickBot="1">
      <c r="A35" s="169" t="s">
        <v>651</v>
      </c>
      <c r="B35" s="170">
        <v>7030.1</v>
      </c>
      <c r="C35" s="170">
        <v>5505.9</v>
      </c>
      <c r="D35" s="158">
        <v>1524.2</v>
      </c>
      <c r="E35" s="1546"/>
    </row>
    <row r="36" spans="1:5" ht="14.25">
      <c r="A36" s="1583" t="s">
        <v>1089</v>
      </c>
      <c r="D36" s="1539"/>
      <c r="E36" s="1546"/>
    </row>
    <row r="37" spans="1:5" ht="14.25">
      <c r="A37" s="44" t="s">
        <v>627</v>
      </c>
      <c r="D37" s="489"/>
      <c r="E37" s="1546"/>
    </row>
    <row r="38" spans="4:5" ht="15" thickBot="1">
      <c r="D38" s="1539"/>
      <c r="E38" s="1546"/>
    </row>
    <row r="39" spans="1:5" ht="22.5" customHeight="1">
      <c r="A39" s="1812" t="s">
        <v>373</v>
      </c>
      <c r="B39" s="1813"/>
      <c r="C39" s="1813"/>
      <c r="D39" s="1814"/>
      <c r="E39" s="1546"/>
    </row>
    <row r="40" spans="1:5" ht="14.25">
      <c r="A40" s="139"/>
      <c r="B40" s="140"/>
      <c r="C40" s="140"/>
      <c r="D40" s="159" t="s">
        <v>647</v>
      </c>
      <c r="E40" s="1546"/>
    </row>
    <row r="41" spans="1:5" ht="14.25">
      <c r="A41" s="160"/>
      <c r="B41" s="143" t="s">
        <v>648</v>
      </c>
      <c r="C41" s="143" t="s">
        <v>649</v>
      </c>
      <c r="D41" s="161" t="s">
        <v>650</v>
      </c>
      <c r="E41" s="1546"/>
    </row>
    <row r="42" spans="1:5" ht="14.25">
      <c r="A42" s="1581">
        <v>2004</v>
      </c>
      <c r="B42" s="145">
        <v>8569.7</v>
      </c>
      <c r="C42" s="145">
        <v>8384.8</v>
      </c>
      <c r="D42" s="146">
        <v>184.90000000000146</v>
      </c>
      <c r="E42" s="1546" t="s">
        <v>660</v>
      </c>
    </row>
    <row r="43" spans="1:5" ht="14.25">
      <c r="A43" s="168" t="s">
        <v>653</v>
      </c>
      <c r="B43" s="163"/>
      <c r="C43" s="163"/>
      <c r="D43" s="164"/>
      <c r="E43" s="1546"/>
    </row>
    <row r="44" spans="1:5" ht="14.25">
      <c r="A44" s="168" t="s">
        <v>659</v>
      </c>
      <c r="B44" s="149">
        <v>8425.2</v>
      </c>
      <c r="C44" s="149">
        <v>7407.8</v>
      </c>
      <c r="D44" s="146">
        <v>1017.4</v>
      </c>
      <c r="E44" s="1546"/>
    </row>
    <row r="45" spans="1:5" ht="14.25">
      <c r="A45" s="168" t="s">
        <v>661</v>
      </c>
      <c r="B45" s="149">
        <v>144.5</v>
      </c>
      <c r="C45" s="149">
        <v>977</v>
      </c>
      <c r="D45" s="146">
        <v>-832.5</v>
      </c>
      <c r="E45" s="1546"/>
    </row>
    <row r="46" spans="1:5" ht="14.25">
      <c r="A46" s="171"/>
      <c r="B46" s="172"/>
      <c r="C46" s="173"/>
      <c r="D46" s="174"/>
      <c r="E46" s="1546"/>
    </row>
    <row r="47" spans="1:5" ht="14.25">
      <c r="A47" s="1581">
        <v>2005</v>
      </c>
      <c r="B47" s="145">
        <v>11928.7</v>
      </c>
      <c r="C47" s="145">
        <v>11036</v>
      </c>
      <c r="D47" s="146">
        <v>892.7000000000007</v>
      </c>
      <c r="E47" s="1546"/>
    </row>
    <row r="48" spans="1:5" ht="14.25">
      <c r="A48" s="168" t="s">
        <v>653</v>
      </c>
      <c r="B48" s="163"/>
      <c r="C48" s="149"/>
      <c r="D48" s="164"/>
      <c r="E48" s="1546"/>
    </row>
    <row r="49" spans="1:5" ht="14.25">
      <c r="A49" s="168" t="s">
        <v>659</v>
      </c>
      <c r="B49" s="149">
        <v>11640.4</v>
      </c>
      <c r="C49" s="149">
        <v>10532.4</v>
      </c>
      <c r="D49" s="146">
        <v>1108</v>
      </c>
      <c r="E49" s="1546"/>
    </row>
    <row r="50" spans="1:5" ht="15" thickBot="1">
      <c r="A50" s="169" t="s">
        <v>662</v>
      </c>
      <c r="B50" s="175">
        <v>288.3</v>
      </c>
      <c r="C50" s="170">
        <v>503.6</v>
      </c>
      <c r="D50" s="158">
        <v>-215.3</v>
      </c>
      <c r="E50" s="1546"/>
    </row>
    <row r="51" spans="1:5" ht="14.25">
      <c r="A51" s="1583" t="s">
        <v>1089</v>
      </c>
      <c r="E51" s="1546"/>
    </row>
    <row r="52" spans="1:5" ht="14.25">
      <c r="A52" s="44" t="s">
        <v>627</v>
      </c>
      <c r="E52" s="1546"/>
    </row>
  </sheetData>
  <mergeCells count="3">
    <mergeCell ref="A24:D24"/>
    <mergeCell ref="A39:D39"/>
    <mergeCell ref="A1:D1"/>
  </mergeCells>
  <printOptions gridLines="1"/>
  <pageMargins left="0.9448818897637796" right="0.7480314960629921" top="0.984251968503937" bottom="0.984251968503937" header="0.5118110236220472" footer="0.5118110236220472"/>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28"/>
  <sheetViews>
    <sheetView view="pageBreakPreview" zoomScaleSheetLayoutView="100" workbookViewId="0" topLeftCell="A10">
      <selection activeCell="A26" sqref="A26"/>
    </sheetView>
  </sheetViews>
  <sheetFormatPr defaultColWidth="9.00390625" defaultRowHeight="12.75"/>
  <cols>
    <col min="1" max="1" width="40.875" style="914" customWidth="1"/>
    <col min="2" max="11" width="9.00390625" style="914" customWidth="1"/>
    <col min="12" max="16384" width="9.125" style="914" customWidth="1"/>
  </cols>
  <sheetData>
    <row r="1" spans="1:11" ht="30" customHeight="1">
      <c r="A1" s="1326" t="s">
        <v>413</v>
      </c>
      <c r="B1" s="913"/>
      <c r="C1" s="913"/>
      <c r="D1" s="913"/>
      <c r="E1" s="913"/>
      <c r="F1" s="913"/>
      <c r="G1" s="913"/>
      <c r="H1" s="913"/>
      <c r="I1" s="913"/>
      <c r="J1" s="913"/>
      <c r="K1" s="913"/>
    </row>
    <row r="2" spans="1:11" s="915" customFormat="1" ht="7.5" customHeight="1">
      <c r="A2" s="1592"/>
      <c r="B2" s="1592"/>
      <c r="C2" s="1592"/>
      <c r="D2" s="1592"/>
      <c r="E2" s="1592"/>
      <c r="F2" s="1592"/>
      <c r="G2" s="1592"/>
      <c r="H2" s="1592"/>
      <c r="I2" s="1592"/>
      <c r="J2" s="1592"/>
      <c r="K2" s="1592"/>
    </row>
    <row r="3" spans="1:11" s="915" customFormat="1" ht="12.75">
      <c r="A3" s="1652" t="s">
        <v>642</v>
      </c>
      <c r="B3" s="1654">
        <v>2004</v>
      </c>
      <c r="C3" s="1655"/>
      <c r="D3" s="1655"/>
      <c r="E3" s="1655"/>
      <c r="F3" s="1656"/>
      <c r="G3" s="1654">
        <v>2005</v>
      </c>
      <c r="H3" s="1655"/>
      <c r="I3" s="1655"/>
      <c r="J3" s="1655"/>
      <c r="K3" s="1656"/>
    </row>
    <row r="4" spans="1:11" s="915" customFormat="1" ht="25.5">
      <c r="A4" s="1653"/>
      <c r="B4" s="916" t="s">
        <v>129</v>
      </c>
      <c r="C4" s="916" t="s">
        <v>130</v>
      </c>
      <c r="D4" s="916" t="s">
        <v>132</v>
      </c>
      <c r="E4" s="916" t="s">
        <v>887</v>
      </c>
      <c r="F4" s="917" t="s">
        <v>643</v>
      </c>
      <c r="G4" s="916" t="s">
        <v>129</v>
      </c>
      <c r="H4" s="916" t="s">
        <v>130</v>
      </c>
      <c r="I4" s="916" t="s">
        <v>132</v>
      </c>
      <c r="J4" s="916" t="s">
        <v>887</v>
      </c>
      <c r="K4" s="917" t="s">
        <v>643</v>
      </c>
    </row>
    <row r="5" spans="1:11" s="915" customFormat="1" ht="18" customHeight="1">
      <c r="A5" s="1576" t="s">
        <v>644</v>
      </c>
      <c r="B5" s="1593"/>
      <c r="C5" s="1593"/>
      <c r="D5" s="1593"/>
      <c r="E5" s="1593"/>
      <c r="F5" s="1593"/>
      <c r="G5" s="1593"/>
      <c r="H5" s="1593"/>
      <c r="I5" s="1593"/>
      <c r="J5" s="1593"/>
      <c r="K5" s="1594"/>
    </row>
    <row r="6" spans="1:11" s="915" customFormat="1" ht="18" customHeight="1">
      <c r="A6" s="918" t="s">
        <v>730</v>
      </c>
      <c r="B6" s="919">
        <v>101.3</v>
      </c>
      <c r="C6" s="919">
        <v>99.4</v>
      </c>
      <c r="D6" s="919">
        <v>94.5</v>
      </c>
      <c r="E6" s="919">
        <v>96.8</v>
      </c>
      <c r="F6" s="919">
        <v>96.9</v>
      </c>
      <c r="G6" s="919">
        <v>99.4</v>
      </c>
      <c r="H6" s="919">
        <v>100.5</v>
      </c>
      <c r="I6" s="919">
        <v>105.8</v>
      </c>
      <c r="J6" s="919">
        <v>102.9</v>
      </c>
      <c r="K6" s="919">
        <v>102.4</v>
      </c>
    </row>
    <row r="7" spans="1:11" s="915" customFormat="1" ht="18" customHeight="1">
      <c r="A7" s="920" t="s">
        <v>731</v>
      </c>
      <c r="B7" s="921">
        <v>98</v>
      </c>
      <c r="C7" s="921">
        <v>95.5</v>
      </c>
      <c r="D7" s="921">
        <v>90.9</v>
      </c>
      <c r="E7" s="921">
        <v>107.8</v>
      </c>
      <c r="F7" s="921">
        <v>98.9</v>
      </c>
      <c r="G7" s="921">
        <v>97.7</v>
      </c>
      <c r="H7" s="921">
        <v>92.7</v>
      </c>
      <c r="I7" s="921">
        <v>111.4</v>
      </c>
      <c r="J7" s="921">
        <v>112.2</v>
      </c>
      <c r="K7" s="921">
        <v>104.7</v>
      </c>
    </row>
    <row r="8" spans="1:11" s="915" customFormat="1" ht="18" customHeight="1">
      <c r="A8" s="920" t="s">
        <v>732</v>
      </c>
      <c r="B8" s="921">
        <v>109.2</v>
      </c>
      <c r="C8" s="921">
        <v>111.4</v>
      </c>
      <c r="D8" s="921">
        <v>106.6</v>
      </c>
      <c r="E8" s="921">
        <v>113.5</v>
      </c>
      <c r="F8" s="921">
        <v>110.1</v>
      </c>
      <c r="G8" s="921">
        <v>108.8</v>
      </c>
      <c r="H8" s="921">
        <v>110.4</v>
      </c>
      <c r="I8" s="921">
        <v>111.6</v>
      </c>
      <c r="J8" s="921">
        <v>118.2</v>
      </c>
      <c r="K8" s="921">
        <v>112.2</v>
      </c>
    </row>
    <row r="9" spans="1:11" s="915" customFormat="1" ht="18" customHeight="1">
      <c r="A9" s="920" t="s">
        <v>733</v>
      </c>
      <c r="B9" s="921">
        <v>87.9</v>
      </c>
      <c r="C9" s="921">
        <v>98.1</v>
      </c>
      <c r="D9" s="921">
        <v>117.5</v>
      </c>
      <c r="E9" s="921">
        <v>114.9</v>
      </c>
      <c r="F9" s="921">
        <v>104.8</v>
      </c>
      <c r="G9" s="921">
        <v>108</v>
      </c>
      <c r="H9" s="921">
        <v>117</v>
      </c>
      <c r="I9" s="921">
        <v>137</v>
      </c>
      <c r="J9" s="921">
        <v>124.2</v>
      </c>
      <c r="K9" s="921">
        <v>121.3</v>
      </c>
    </row>
    <row r="10" spans="1:11" s="915" customFormat="1" ht="18" customHeight="1">
      <c r="A10" s="920" t="s">
        <v>734</v>
      </c>
      <c r="B10" s="921">
        <v>96.4</v>
      </c>
      <c r="C10" s="921">
        <v>105.5</v>
      </c>
      <c r="D10" s="921">
        <v>100.6</v>
      </c>
      <c r="E10" s="921">
        <v>95.1</v>
      </c>
      <c r="F10" s="921">
        <v>98.4</v>
      </c>
      <c r="G10" s="921">
        <v>100.1</v>
      </c>
      <c r="H10" s="921">
        <v>103.5</v>
      </c>
      <c r="I10" s="921">
        <v>103.7</v>
      </c>
      <c r="J10" s="921">
        <v>98.9</v>
      </c>
      <c r="K10" s="921">
        <v>101.4</v>
      </c>
    </row>
    <row r="11" spans="1:11" s="915" customFormat="1" ht="18" customHeight="1">
      <c r="A11" s="920" t="s">
        <v>735</v>
      </c>
      <c r="B11" s="921">
        <v>99.4</v>
      </c>
      <c r="C11" s="921">
        <v>97.2</v>
      </c>
      <c r="D11" s="921">
        <v>104.4</v>
      </c>
      <c r="E11" s="921">
        <v>117.7</v>
      </c>
      <c r="F11" s="921">
        <v>104.8</v>
      </c>
      <c r="G11" s="921">
        <v>104.7</v>
      </c>
      <c r="H11" s="921">
        <v>102.2</v>
      </c>
      <c r="I11" s="921">
        <v>103.4</v>
      </c>
      <c r="J11" s="921">
        <v>111.1</v>
      </c>
      <c r="K11" s="921">
        <v>105.3</v>
      </c>
    </row>
    <row r="12" spans="1:11" s="915" customFormat="1" ht="18" customHeight="1">
      <c r="A12" s="920" t="s">
        <v>736</v>
      </c>
      <c r="B12" s="921">
        <v>111.1</v>
      </c>
      <c r="C12" s="921">
        <v>121.3</v>
      </c>
      <c r="D12" s="921">
        <v>122</v>
      </c>
      <c r="E12" s="921">
        <v>127.7</v>
      </c>
      <c r="F12" s="921">
        <v>120.5</v>
      </c>
      <c r="G12" s="921">
        <v>104.4</v>
      </c>
      <c r="H12" s="921">
        <v>107.8</v>
      </c>
      <c r="I12" s="921">
        <v>105.3</v>
      </c>
      <c r="J12" s="921">
        <v>107.3</v>
      </c>
      <c r="K12" s="921">
        <v>106.2</v>
      </c>
    </row>
    <row r="13" spans="1:11" s="915" customFormat="1" ht="18" customHeight="1">
      <c r="A13" s="920" t="s">
        <v>737</v>
      </c>
      <c r="B13" s="921">
        <v>96.3</v>
      </c>
      <c r="C13" s="921">
        <v>99.7</v>
      </c>
      <c r="D13" s="921">
        <v>96.8</v>
      </c>
      <c r="E13" s="921">
        <v>83.7</v>
      </c>
      <c r="F13" s="921">
        <v>93</v>
      </c>
      <c r="G13" s="921">
        <v>98.6</v>
      </c>
      <c r="H13" s="921">
        <v>102.5</v>
      </c>
      <c r="I13" s="921">
        <v>105.5</v>
      </c>
      <c r="J13" s="921">
        <v>106.1</v>
      </c>
      <c r="K13" s="921">
        <v>103.4</v>
      </c>
    </row>
    <row r="14" spans="1:11" s="915" customFormat="1" ht="18" customHeight="1">
      <c r="A14" s="920" t="s">
        <v>738</v>
      </c>
      <c r="B14" s="921">
        <v>102.4</v>
      </c>
      <c r="C14" s="921">
        <v>99.3</v>
      </c>
      <c r="D14" s="921">
        <v>102.3</v>
      </c>
      <c r="E14" s="921">
        <v>103.6</v>
      </c>
      <c r="F14" s="921">
        <v>101.9</v>
      </c>
      <c r="G14" s="921">
        <v>102.8</v>
      </c>
      <c r="H14" s="921">
        <v>98.3</v>
      </c>
      <c r="I14" s="921">
        <v>104.4</v>
      </c>
      <c r="J14" s="921">
        <v>105.6</v>
      </c>
      <c r="K14" s="921">
        <v>102.9</v>
      </c>
    </row>
    <row r="15" spans="1:11" s="915" customFormat="1" ht="18" customHeight="1">
      <c r="A15" s="1595" t="s">
        <v>610</v>
      </c>
      <c r="B15" s="922">
        <v>102.8</v>
      </c>
      <c r="C15" s="922">
        <v>106</v>
      </c>
      <c r="D15" s="922">
        <v>107.2</v>
      </c>
      <c r="E15" s="922">
        <v>109.1</v>
      </c>
      <c r="F15" s="922">
        <v>106.6</v>
      </c>
      <c r="G15" s="922">
        <v>103.9</v>
      </c>
      <c r="H15" s="922">
        <v>105.9</v>
      </c>
      <c r="I15" s="922">
        <v>109.5</v>
      </c>
      <c r="J15" s="922">
        <v>110.3</v>
      </c>
      <c r="K15" s="922">
        <v>107.5</v>
      </c>
    </row>
    <row r="16" spans="1:11" s="915" customFormat="1" ht="18" customHeight="1">
      <c r="A16" s="1576" t="s">
        <v>645</v>
      </c>
      <c r="B16" s="1593"/>
      <c r="C16" s="1593"/>
      <c r="D16" s="1593"/>
      <c r="E16" s="1593"/>
      <c r="F16" s="1593"/>
      <c r="G16" s="1593"/>
      <c r="H16" s="1593"/>
      <c r="I16" s="1593"/>
      <c r="J16" s="1593"/>
      <c r="K16" s="1594"/>
    </row>
    <row r="17" spans="1:11" s="915" customFormat="1" ht="18" customHeight="1">
      <c r="A17" s="918" t="s">
        <v>730</v>
      </c>
      <c r="B17" s="919">
        <v>97.8</v>
      </c>
      <c r="C17" s="919">
        <v>103.5</v>
      </c>
      <c r="D17" s="919">
        <v>99.7</v>
      </c>
      <c r="E17" s="919">
        <v>101.2</v>
      </c>
      <c r="F17" s="919">
        <v>100</v>
      </c>
      <c r="G17" s="919">
        <v>104.8</v>
      </c>
      <c r="H17" s="919">
        <v>103.5</v>
      </c>
      <c r="I17" s="919">
        <v>109</v>
      </c>
      <c r="J17" s="919">
        <v>108.4</v>
      </c>
      <c r="K17" s="919">
        <v>106.5</v>
      </c>
    </row>
    <row r="18" spans="1:11" s="915" customFormat="1" ht="18" customHeight="1">
      <c r="A18" s="920" t="s">
        <v>731</v>
      </c>
      <c r="B18" s="921">
        <v>91.8</v>
      </c>
      <c r="C18" s="921">
        <v>97.3</v>
      </c>
      <c r="D18" s="921">
        <v>103.8</v>
      </c>
      <c r="E18" s="921">
        <v>97.7</v>
      </c>
      <c r="F18" s="921">
        <v>98.5</v>
      </c>
      <c r="G18" s="921">
        <v>95.3</v>
      </c>
      <c r="H18" s="921">
        <v>98</v>
      </c>
      <c r="I18" s="921">
        <v>96.7</v>
      </c>
      <c r="J18" s="921">
        <v>103.5</v>
      </c>
      <c r="K18" s="921">
        <v>99.1</v>
      </c>
    </row>
    <row r="19" spans="1:11" s="915" customFormat="1" ht="18" customHeight="1">
      <c r="A19" s="920" t="s">
        <v>732</v>
      </c>
      <c r="B19" s="921">
        <v>102.6</v>
      </c>
      <c r="C19" s="921">
        <v>101</v>
      </c>
      <c r="D19" s="921">
        <v>116</v>
      </c>
      <c r="E19" s="921">
        <v>112.8</v>
      </c>
      <c r="F19" s="921">
        <v>108.3</v>
      </c>
      <c r="G19" s="921">
        <v>105.3</v>
      </c>
      <c r="H19" s="921">
        <v>110.9</v>
      </c>
      <c r="I19" s="921">
        <v>107.3</v>
      </c>
      <c r="J19" s="921">
        <v>111.7</v>
      </c>
      <c r="K19" s="921">
        <v>109</v>
      </c>
    </row>
    <row r="20" spans="1:11" s="915" customFormat="1" ht="18" customHeight="1">
      <c r="A20" s="920" t="s">
        <v>733</v>
      </c>
      <c r="B20" s="921">
        <v>96</v>
      </c>
      <c r="C20" s="921">
        <v>107.6</v>
      </c>
      <c r="D20" s="921">
        <v>114.8</v>
      </c>
      <c r="E20" s="921">
        <v>121.7</v>
      </c>
      <c r="F20" s="921">
        <v>110.4</v>
      </c>
      <c r="G20" s="921">
        <v>109.2</v>
      </c>
      <c r="H20" s="921">
        <v>118</v>
      </c>
      <c r="I20" s="921">
        <v>146.3</v>
      </c>
      <c r="J20" s="921">
        <v>148.3</v>
      </c>
      <c r="K20" s="921">
        <v>131.1</v>
      </c>
    </row>
    <row r="21" spans="1:11" s="915" customFormat="1" ht="18" customHeight="1">
      <c r="A21" s="920" t="s">
        <v>734</v>
      </c>
      <c r="B21" s="921">
        <v>98.1</v>
      </c>
      <c r="C21" s="921">
        <v>98.6</v>
      </c>
      <c r="D21" s="921">
        <v>96.3</v>
      </c>
      <c r="E21" s="921">
        <v>101.8</v>
      </c>
      <c r="F21" s="921">
        <v>98.8</v>
      </c>
      <c r="G21" s="921">
        <v>92.9</v>
      </c>
      <c r="H21" s="921">
        <v>93.8</v>
      </c>
      <c r="I21" s="921">
        <v>95.2</v>
      </c>
      <c r="J21" s="921">
        <v>97.6</v>
      </c>
      <c r="K21" s="921">
        <v>95.2</v>
      </c>
    </row>
    <row r="22" spans="1:11" s="915" customFormat="1" ht="18" customHeight="1">
      <c r="A22" s="920" t="s">
        <v>735</v>
      </c>
      <c r="B22" s="921">
        <v>96.1</v>
      </c>
      <c r="C22" s="921">
        <v>94</v>
      </c>
      <c r="D22" s="921">
        <v>96.8</v>
      </c>
      <c r="E22" s="921">
        <v>101.1</v>
      </c>
      <c r="F22" s="921">
        <v>97.1</v>
      </c>
      <c r="G22" s="921">
        <v>104.1</v>
      </c>
      <c r="H22" s="921">
        <v>103.6</v>
      </c>
      <c r="I22" s="921">
        <v>102.7</v>
      </c>
      <c r="J22" s="921">
        <v>103.2</v>
      </c>
      <c r="K22" s="921">
        <v>103.3</v>
      </c>
    </row>
    <row r="23" spans="1:11" s="915" customFormat="1" ht="18" customHeight="1">
      <c r="A23" s="920" t="s">
        <v>736</v>
      </c>
      <c r="B23" s="921">
        <v>103.2</v>
      </c>
      <c r="C23" s="921">
        <v>113.2</v>
      </c>
      <c r="D23" s="921">
        <v>111.2</v>
      </c>
      <c r="E23" s="921">
        <v>112.6</v>
      </c>
      <c r="F23" s="921">
        <v>110.5</v>
      </c>
      <c r="G23" s="921">
        <v>105.1</v>
      </c>
      <c r="H23" s="921">
        <v>104.8</v>
      </c>
      <c r="I23" s="921">
        <v>102</v>
      </c>
      <c r="J23" s="921">
        <v>104.6</v>
      </c>
      <c r="K23" s="921">
        <v>104</v>
      </c>
    </row>
    <row r="24" spans="1:11" s="915" customFormat="1" ht="18" customHeight="1">
      <c r="A24" s="920" t="s">
        <v>737</v>
      </c>
      <c r="B24" s="921">
        <v>102.8</v>
      </c>
      <c r="C24" s="921">
        <v>106.5</v>
      </c>
      <c r="D24" s="921">
        <v>112.3</v>
      </c>
      <c r="E24" s="921">
        <v>108.7</v>
      </c>
      <c r="F24" s="921">
        <v>107.9</v>
      </c>
      <c r="G24" s="921">
        <v>106.5</v>
      </c>
      <c r="H24" s="921">
        <v>101.1</v>
      </c>
      <c r="I24" s="921">
        <v>102.9</v>
      </c>
      <c r="J24" s="921">
        <v>103</v>
      </c>
      <c r="K24" s="921">
        <v>103.1</v>
      </c>
    </row>
    <row r="25" spans="1:11" s="915" customFormat="1" ht="18" customHeight="1">
      <c r="A25" s="920" t="s">
        <v>738</v>
      </c>
      <c r="B25" s="921">
        <v>96.2</v>
      </c>
      <c r="C25" s="921">
        <v>96.2</v>
      </c>
      <c r="D25" s="921">
        <v>92.7</v>
      </c>
      <c r="E25" s="921">
        <v>95.1</v>
      </c>
      <c r="F25" s="921">
        <v>95</v>
      </c>
      <c r="G25" s="921">
        <v>97.3</v>
      </c>
      <c r="H25" s="921">
        <v>100.1</v>
      </c>
      <c r="I25" s="921">
        <v>97.5</v>
      </c>
      <c r="J25" s="921">
        <v>108.4</v>
      </c>
      <c r="K25" s="921">
        <v>101</v>
      </c>
    </row>
    <row r="26" spans="1:11" s="915" customFormat="1" ht="18" customHeight="1">
      <c r="A26" s="1596" t="s">
        <v>610</v>
      </c>
      <c r="B26" s="923">
        <v>99.6</v>
      </c>
      <c r="C26" s="923">
        <v>105</v>
      </c>
      <c r="D26" s="923">
        <v>108.5</v>
      </c>
      <c r="E26" s="923">
        <v>109.6</v>
      </c>
      <c r="F26" s="923">
        <v>106</v>
      </c>
      <c r="G26" s="923">
        <v>105.8</v>
      </c>
      <c r="H26" s="923">
        <v>105.8</v>
      </c>
      <c r="I26" s="923">
        <v>111.4</v>
      </c>
      <c r="J26" s="923">
        <v>112.8</v>
      </c>
      <c r="K26" s="923">
        <v>109.3</v>
      </c>
    </row>
    <row r="27" spans="1:3" s="915" customFormat="1" ht="25.5" customHeight="1">
      <c r="A27" s="924" t="s">
        <v>739</v>
      </c>
      <c r="B27" s="925"/>
      <c r="C27" s="926"/>
    </row>
    <row r="28" s="915" customFormat="1" ht="16.5" customHeight="1">
      <c r="A28" s="924" t="s">
        <v>646</v>
      </c>
    </row>
    <row r="29" s="915" customFormat="1" ht="12.75"/>
    <row r="30" s="915" customFormat="1" ht="12.75"/>
    <row r="31" s="915" customFormat="1" ht="12.75"/>
    <row r="32" s="915" customFormat="1" ht="12.75"/>
    <row r="33" s="915" customFormat="1" ht="12.75"/>
    <row r="34" s="915" customFormat="1" ht="12.75"/>
    <row r="35" s="915" customFormat="1" ht="12.75"/>
    <row r="36" s="915" customFormat="1" ht="12.75"/>
    <row r="37" s="915" customFormat="1" ht="12.75"/>
    <row r="38" s="915" customFormat="1" ht="12.75"/>
    <row r="39" s="915" customFormat="1" ht="12.75"/>
    <row r="40" s="915" customFormat="1" ht="12.75"/>
    <row r="41" s="915" customFormat="1" ht="12.75"/>
    <row r="42" s="915" customFormat="1" ht="12.75"/>
    <row r="43" s="915" customFormat="1" ht="12.75"/>
    <row r="44" s="915" customFormat="1" ht="12.75"/>
    <row r="45" s="915" customFormat="1" ht="12.75"/>
    <row r="46" s="915" customFormat="1" ht="12.75"/>
    <row r="47" s="915" customFormat="1" ht="12.75"/>
    <row r="48" s="915" customFormat="1" ht="12.75"/>
    <row r="49" s="915" customFormat="1" ht="12.75"/>
    <row r="50" s="915" customFormat="1" ht="12.75"/>
    <row r="51" s="915" customFormat="1" ht="12.75"/>
    <row r="52" s="915" customFormat="1" ht="12.75"/>
    <row r="53" s="915" customFormat="1" ht="12.75"/>
    <row r="54" s="915" customFormat="1" ht="12.75"/>
    <row r="55" s="915" customFormat="1" ht="12.75"/>
    <row r="56" s="915" customFormat="1" ht="12.75"/>
    <row r="57" s="915" customFormat="1" ht="12.75"/>
    <row r="58" s="915" customFormat="1" ht="12.75"/>
    <row r="59" s="915" customFormat="1" ht="12.75"/>
    <row r="60" s="915" customFormat="1" ht="12.75"/>
    <row r="61" s="915" customFormat="1" ht="12.75"/>
    <row r="62" s="915" customFormat="1" ht="12.75"/>
    <row r="63" s="915" customFormat="1" ht="12.75"/>
    <row r="64" s="915" customFormat="1" ht="12.75"/>
    <row r="65" s="915" customFormat="1" ht="12.75"/>
    <row r="66" s="915" customFormat="1" ht="12.75"/>
    <row r="67" s="915" customFormat="1" ht="12.75"/>
    <row r="68" s="915" customFormat="1" ht="12.75"/>
  </sheetData>
  <mergeCells count="3">
    <mergeCell ref="A3:A4"/>
    <mergeCell ref="B3:F3"/>
    <mergeCell ref="G3:K3"/>
  </mergeCells>
  <printOptions/>
  <pageMargins left="1.141732283464567" right="0.7480314960629921" top="0.984251968503937" bottom="0.5905511811023623" header="0.5118110236220472"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M102"/>
  <sheetViews>
    <sheetView view="pageBreakPreview" zoomScaleSheetLayoutView="100" workbookViewId="0" topLeftCell="A1">
      <selection activeCell="A1" sqref="A1"/>
    </sheetView>
  </sheetViews>
  <sheetFormatPr defaultColWidth="9.00390625" defaultRowHeight="12.75"/>
  <cols>
    <col min="1" max="1" width="47.125" style="904" customWidth="1"/>
    <col min="2" max="13" width="10.125" style="904" customWidth="1"/>
    <col min="14" max="16384" width="29.75390625" style="904" customWidth="1"/>
  </cols>
  <sheetData>
    <row r="1" spans="1:13" s="710" customFormat="1" ht="30.75" customHeight="1">
      <c r="A1" s="1270" t="s">
        <v>1314</v>
      </c>
      <c r="B1" s="709"/>
      <c r="C1" s="709"/>
      <c r="D1" s="709"/>
      <c r="E1" s="709"/>
      <c r="F1" s="709"/>
      <c r="G1" s="709"/>
      <c r="H1" s="709"/>
      <c r="I1" s="709"/>
      <c r="J1" s="709"/>
      <c r="K1" s="709"/>
      <c r="L1" s="709"/>
      <c r="M1" s="709"/>
    </row>
    <row r="2" spans="1:13" s="1269" customFormat="1" ht="9.75" customHeight="1">
      <c r="A2" s="1597"/>
      <c r="B2" s="1597"/>
      <c r="C2" s="1597"/>
      <c r="D2" s="1597"/>
      <c r="E2" s="1597"/>
      <c r="F2" s="1597"/>
      <c r="G2" s="1597"/>
      <c r="H2" s="1597"/>
      <c r="I2" s="1597"/>
      <c r="J2" s="1597"/>
      <c r="K2" s="1597"/>
      <c r="L2" s="1597"/>
      <c r="M2" s="1597" t="s">
        <v>647</v>
      </c>
    </row>
    <row r="3" spans="1:13" s="714" customFormat="1" ht="12.75" customHeight="1">
      <c r="A3" s="1560"/>
      <c r="B3" s="1562">
        <v>2004</v>
      </c>
      <c r="C3" s="711"/>
      <c r="D3" s="711"/>
      <c r="E3" s="711"/>
      <c r="F3" s="711"/>
      <c r="G3" s="712"/>
      <c r="H3" s="713">
        <v>2005</v>
      </c>
      <c r="I3" s="713"/>
      <c r="J3" s="1558"/>
      <c r="K3" s="713"/>
      <c r="L3" s="713"/>
      <c r="M3" s="1559"/>
    </row>
    <row r="4" spans="1:13" s="898" customFormat="1" ht="13.5" customHeight="1">
      <c r="A4" s="1561"/>
      <c r="B4" s="1557" t="s">
        <v>129</v>
      </c>
      <c r="C4" s="1557" t="s">
        <v>130</v>
      </c>
      <c r="D4" s="1557" t="s">
        <v>131</v>
      </c>
      <c r="E4" s="1557" t="s">
        <v>132</v>
      </c>
      <c r="F4" s="1557" t="s">
        <v>133</v>
      </c>
      <c r="G4" s="1557" t="s">
        <v>610</v>
      </c>
      <c r="H4" s="1557" t="s">
        <v>129</v>
      </c>
      <c r="I4" s="1557" t="s">
        <v>130</v>
      </c>
      <c r="J4" s="1557" t="s">
        <v>131</v>
      </c>
      <c r="K4" s="1557" t="s">
        <v>132</v>
      </c>
      <c r="L4" s="1557" t="s">
        <v>133</v>
      </c>
      <c r="M4" s="1557" t="s">
        <v>610</v>
      </c>
    </row>
    <row r="5" spans="1:13" s="714" customFormat="1" ht="6" customHeight="1">
      <c r="A5" s="1563"/>
      <c r="B5" s="899"/>
      <c r="C5" s="899"/>
      <c r="D5" s="899"/>
      <c r="E5" s="899"/>
      <c r="F5" s="899"/>
      <c r="G5" s="899"/>
      <c r="H5" s="899"/>
      <c r="I5" s="899"/>
      <c r="J5" s="900"/>
      <c r="K5" s="899"/>
      <c r="L5" s="899"/>
      <c r="M5" s="899"/>
    </row>
    <row r="6" spans="1:13" ht="14.25">
      <c r="A6" s="901" t="s">
        <v>484</v>
      </c>
      <c r="B6" s="902">
        <v>-415.6</v>
      </c>
      <c r="C6" s="902">
        <v>-400</v>
      </c>
      <c r="D6" s="902">
        <f aca="true" t="shared" si="0" ref="D6:D37">B6+C6</f>
        <v>-815.6</v>
      </c>
      <c r="E6" s="902">
        <v>500.6</v>
      </c>
      <c r="F6" s="902">
        <v>-816.2</v>
      </c>
      <c r="G6" s="902">
        <f aca="true" t="shared" si="1" ref="G6:G37">D6+E6+F6</f>
        <v>-1131.2</v>
      </c>
      <c r="H6" s="902">
        <v>-550.6</v>
      </c>
      <c r="I6" s="902">
        <v>-565.4</v>
      </c>
      <c r="J6" s="903">
        <f aca="true" t="shared" si="2" ref="J6:J37">SUM(H6:I6)</f>
        <v>-1116</v>
      </c>
      <c r="K6" s="902">
        <v>-230.1</v>
      </c>
      <c r="L6" s="902">
        <v>-1184.6</v>
      </c>
      <c r="M6" s="903">
        <f aca="true" t="shared" si="3" ref="M6:M37">J6+K6+L6</f>
        <v>-2530.7</v>
      </c>
    </row>
    <row r="7" spans="1:13" ht="12.75">
      <c r="A7" s="905" t="s">
        <v>470</v>
      </c>
      <c r="B7" s="906">
        <v>1717.7</v>
      </c>
      <c r="C7" s="906">
        <v>1896.8</v>
      </c>
      <c r="D7" s="906">
        <f t="shared" si="0"/>
        <v>3614.5</v>
      </c>
      <c r="E7" s="906">
        <v>2183.8</v>
      </c>
      <c r="F7" s="906">
        <v>2186.6</v>
      </c>
      <c r="G7" s="906">
        <f t="shared" si="1"/>
        <v>7984.9</v>
      </c>
      <c r="H7" s="906">
        <v>2080.6</v>
      </c>
      <c r="I7" s="906">
        <v>2305.2</v>
      </c>
      <c r="J7" s="907">
        <f t="shared" si="2"/>
        <v>4385.799999999999</v>
      </c>
      <c r="K7" s="906">
        <v>2414.5</v>
      </c>
      <c r="L7" s="906">
        <v>2653.8</v>
      </c>
      <c r="M7" s="907">
        <f t="shared" si="3"/>
        <v>9454.099999999999</v>
      </c>
    </row>
    <row r="8" spans="1:13" ht="12.75">
      <c r="A8" s="905" t="s">
        <v>471</v>
      </c>
      <c r="B8" s="906">
        <v>-2274.7</v>
      </c>
      <c r="C8" s="906">
        <v>-2749.1</v>
      </c>
      <c r="D8" s="906">
        <f t="shared" si="0"/>
        <v>-5023.799999999999</v>
      </c>
      <c r="E8" s="906">
        <v>-2706</v>
      </c>
      <c r="F8" s="906">
        <v>-3208.5</v>
      </c>
      <c r="G8" s="906">
        <f t="shared" si="1"/>
        <v>-10938.3</v>
      </c>
      <c r="H8" s="906">
        <v>-2785.4</v>
      </c>
      <c r="I8" s="906">
        <v>-3419.7</v>
      </c>
      <c r="J8" s="907">
        <f t="shared" si="2"/>
        <v>-6205.1</v>
      </c>
      <c r="K8" s="906">
        <v>-3588.4</v>
      </c>
      <c r="L8" s="906">
        <v>-4029.7</v>
      </c>
      <c r="M8" s="907">
        <f t="shared" si="3"/>
        <v>-13823.2</v>
      </c>
    </row>
    <row r="9" spans="1:13" ht="14.25">
      <c r="A9" s="905" t="s">
        <v>485</v>
      </c>
      <c r="B9" s="907">
        <v>-557</v>
      </c>
      <c r="C9" s="907">
        <v>-852.3</v>
      </c>
      <c r="D9" s="906">
        <f t="shared" si="0"/>
        <v>-1409.3</v>
      </c>
      <c r="E9" s="907">
        <v>-522.3</v>
      </c>
      <c r="F9" s="907">
        <v>-1021.9</v>
      </c>
      <c r="G9" s="906">
        <f t="shared" si="1"/>
        <v>-2953.5</v>
      </c>
      <c r="H9" s="907">
        <v>-704.8</v>
      </c>
      <c r="I9" s="907">
        <v>-1114.5</v>
      </c>
      <c r="J9" s="907">
        <f t="shared" si="2"/>
        <v>-1819.3</v>
      </c>
      <c r="K9" s="907">
        <v>-1173.9</v>
      </c>
      <c r="L9" s="907">
        <v>-1375.9</v>
      </c>
      <c r="M9" s="907">
        <f t="shared" si="3"/>
        <v>-4369.1</v>
      </c>
    </row>
    <row r="10" spans="1:13" ht="12.75">
      <c r="A10" s="905" t="s">
        <v>134</v>
      </c>
      <c r="B10" s="907">
        <v>466.7</v>
      </c>
      <c r="C10" s="907">
        <v>815.7</v>
      </c>
      <c r="D10" s="906">
        <f t="shared" si="0"/>
        <v>1282.4</v>
      </c>
      <c r="E10" s="907">
        <v>1399.4</v>
      </c>
      <c r="F10" s="907">
        <v>580</v>
      </c>
      <c r="G10" s="906">
        <f t="shared" si="1"/>
        <v>3261.8</v>
      </c>
      <c r="H10" s="907">
        <v>508.5</v>
      </c>
      <c r="I10" s="907">
        <v>868.4</v>
      </c>
      <c r="J10" s="907">
        <f t="shared" si="2"/>
        <v>1376.9</v>
      </c>
      <c r="K10" s="907">
        <v>1468.5</v>
      </c>
      <c r="L10" s="907">
        <v>598.9</v>
      </c>
      <c r="M10" s="907">
        <f t="shared" si="3"/>
        <v>3444.3</v>
      </c>
    </row>
    <row r="11" spans="1:13" ht="14.25">
      <c r="A11" s="905" t="s">
        <v>486</v>
      </c>
      <c r="B11" s="907">
        <v>133.9</v>
      </c>
      <c r="C11" s="907">
        <v>203.4</v>
      </c>
      <c r="D11" s="906">
        <f t="shared" si="0"/>
        <v>337.3</v>
      </c>
      <c r="E11" s="907">
        <v>330.8</v>
      </c>
      <c r="F11" s="907">
        <v>157.4</v>
      </c>
      <c r="G11" s="906">
        <f t="shared" si="1"/>
        <v>825.5</v>
      </c>
      <c r="H11" s="907">
        <v>146.1</v>
      </c>
      <c r="I11" s="907">
        <v>228.7</v>
      </c>
      <c r="J11" s="907">
        <f t="shared" si="2"/>
        <v>374.79999999999995</v>
      </c>
      <c r="K11" s="907">
        <v>360</v>
      </c>
      <c r="L11" s="907">
        <v>160.9</v>
      </c>
      <c r="M11" s="907">
        <f t="shared" si="3"/>
        <v>895.6999999999999</v>
      </c>
    </row>
    <row r="12" spans="1:13" ht="14.25">
      <c r="A12" s="905" t="s">
        <v>487</v>
      </c>
      <c r="B12" s="907">
        <v>204.8</v>
      </c>
      <c r="C12" s="907">
        <v>454.9</v>
      </c>
      <c r="D12" s="906">
        <f t="shared" si="0"/>
        <v>659.7</v>
      </c>
      <c r="E12" s="907">
        <v>890.2</v>
      </c>
      <c r="F12" s="907">
        <v>238.8</v>
      </c>
      <c r="G12" s="906">
        <f t="shared" si="1"/>
        <v>1788.7</v>
      </c>
      <c r="H12" s="907">
        <v>221</v>
      </c>
      <c r="I12" s="907">
        <v>499.5</v>
      </c>
      <c r="J12" s="907">
        <f t="shared" si="2"/>
        <v>720.5</v>
      </c>
      <c r="K12" s="907">
        <v>978.3</v>
      </c>
      <c r="L12" s="907">
        <v>233.4</v>
      </c>
      <c r="M12" s="907">
        <f t="shared" si="3"/>
        <v>1932.2</v>
      </c>
    </row>
    <row r="13" spans="1:13" ht="12.75">
      <c r="A13" s="905" t="s">
        <v>472</v>
      </c>
      <c r="B13" s="907">
        <v>128</v>
      </c>
      <c r="C13" s="907">
        <v>157.4</v>
      </c>
      <c r="D13" s="906">
        <f t="shared" si="0"/>
        <v>285.4</v>
      </c>
      <c r="E13" s="907">
        <v>178.5</v>
      </c>
      <c r="F13" s="907">
        <v>183.8</v>
      </c>
      <c r="G13" s="906">
        <f t="shared" si="1"/>
        <v>647.7</v>
      </c>
      <c r="H13" s="907">
        <v>141.3</v>
      </c>
      <c r="I13" s="907">
        <v>140.1</v>
      </c>
      <c r="J13" s="907">
        <f t="shared" si="2"/>
        <v>281.4</v>
      </c>
      <c r="K13" s="907">
        <v>130.2</v>
      </c>
      <c r="L13" s="907">
        <v>204.6</v>
      </c>
      <c r="M13" s="907">
        <f t="shared" si="3"/>
        <v>616.1999999999999</v>
      </c>
    </row>
    <row r="14" spans="1:13" ht="12.75">
      <c r="A14" s="905" t="s">
        <v>135</v>
      </c>
      <c r="B14" s="907">
        <v>-546.6</v>
      </c>
      <c r="C14" s="907">
        <v>-616.7</v>
      </c>
      <c r="D14" s="906">
        <f t="shared" si="0"/>
        <v>-1163.3000000000002</v>
      </c>
      <c r="E14" s="907">
        <v>-736.2</v>
      </c>
      <c r="F14" s="907">
        <v>-669.9</v>
      </c>
      <c r="G14" s="906">
        <f t="shared" si="1"/>
        <v>-2569.4</v>
      </c>
      <c r="H14" s="907">
        <v>-586</v>
      </c>
      <c r="I14" s="907">
        <v>-648.5</v>
      </c>
      <c r="J14" s="907">
        <f t="shared" si="2"/>
        <v>-1234.5</v>
      </c>
      <c r="K14" s="907">
        <v>-810.3</v>
      </c>
      <c r="L14" s="907">
        <v>-732.7</v>
      </c>
      <c r="M14" s="907">
        <f t="shared" si="3"/>
        <v>-2777.5</v>
      </c>
    </row>
    <row r="15" spans="1:13" ht="14.25">
      <c r="A15" s="905" t="s">
        <v>488</v>
      </c>
      <c r="B15" s="907">
        <v>-184.2</v>
      </c>
      <c r="C15" s="907">
        <v>-210.2</v>
      </c>
      <c r="D15" s="906">
        <f t="shared" si="0"/>
        <v>-394.4</v>
      </c>
      <c r="E15" s="907">
        <v>-239.9</v>
      </c>
      <c r="F15" s="907">
        <v>-226.7</v>
      </c>
      <c r="G15" s="906">
        <f t="shared" si="1"/>
        <v>-861</v>
      </c>
      <c r="H15" s="907">
        <v>-204</v>
      </c>
      <c r="I15" s="907">
        <v>-228.7</v>
      </c>
      <c r="J15" s="907">
        <f t="shared" si="2"/>
        <v>-432.7</v>
      </c>
      <c r="K15" s="907">
        <v>-279.4</v>
      </c>
      <c r="L15" s="907">
        <v>-255.6</v>
      </c>
      <c r="M15" s="907">
        <f t="shared" si="3"/>
        <v>-967.6999999999999</v>
      </c>
    </row>
    <row r="16" spans="1:13" ht="14.25">
      <c r="A16" s="905" t="s">
        <v>489</v>
      </c>
      <c r="B16" s="907">
        <v>-245.6</v>
      </c>
      <c r="C16" s="907">
        <v>-257.4</v>
      </c>
      <c r="D16" s="906">
        <f t="shared" si="0"/>
        <v>-503</v>
      </c>
      <c r="E16" s="907">
        <v>-321.5</v>
      </c>
      <c r="F16" s="907">
        <v>-250.1</v>
      </c>
      <c r="G16" s="906">
        <f t="shared" si="1"/>
        <v>-1074.6</v>
      </c>
      <c r="H16" s="907">
        <v>-228.4</v>
      </c>
      <c r="I16" s="907">
        <v>-242.6</v>
      </c>
      <c r="J16" s="907">
        <f t="shared" si="2"/>
        <v>-471</v>
      </c>
      <c r="K16" s="907">
        <v>-324.9</v>
      </c>
      <c r="L16" s="907">
        <v>-244.5</v>
      </c>
      <c r="M16" s="907">
        <f t="shared" si="3"/>
        <v>-1040.4</v>
      </c>
    </row>
    <row r="17" spans="1:13" ht="12.75">
      <c r="A17" s="905" t="s">
        <v>136</v>
      </c>
      <c r="B17" s="907">
        <v>-116.7</v>
      </c>
      <c r="C17" s="907">
        <v>-149.1</v>
      </c>
      <c r="D17" s="906">
        <f t="shared" si="0"/>
        <v>-265.8</v>
      </c>
      <c r="E17" s="907">
        <v>-174.8</v>
      </c>
      <c r="F17" s="907">
        <v>-193.1</v>
      </c>
      <c r="G17" s="906">
        <f t="shared" si="1"/>
        <v>-633.7</v>
      </c>
      <c r="H17" s="907">
        <v>-153.6</v>
      </c>
      <c r="I17" s="907">
        <v>-177.3</v>
      </c>
      <c r="J17" s="907">
        <f t="shared" si="2"/>
        <v>-330.9</v>
      </c>
      <c r="K17" s="907">
        <v>-206</v>
      </c>
      <c r="L17" s="907">
        <v>-232.7</v>
      </c>
      <c r="M17" s="907">
        <f t="shared" si="3"/>
        <v>-769.5999999999999</v>
      </c>
    </row>
    <row r="18" spans="1:13" ht="12.75">
      <c r="A18" s="905" t="s">
        <v>137</v>
      </c>
      <c r="B18" s="907">
        <v>-79.9</v>
      </c>
      <c r="C18" s="907">
        <v>199</v>
      </c>
      <c r="D18" s="906">
        <f t="shared" si="0"/>
        <v>119.1</v>
      </c>
      <c r="E18" s="907">
        <v>663.3</v>
      </c>
      <c r="F18" s="907">
        <v>-89.9</v>
      </c>
      <c r="G18" s="906">
        <f t="shared" si="1"/>
        <v>692.5</v>
      </c>
      <c r="H18" s="907">
        <v>-77.5</v>
      </c>
      <c r="I18" s="907">
        <v>219.8</v>
      </c>
      <c r="J18" s="907">
        <f t="shared" si="2"/>
        <v>142.3</v>
      </c>
      <c r="K18" s="907">
        <v>658.3</v>
      </c>
      <c r="L18" s="907">
        <v>-133.8</v>
      </c>
      <c r="M18" s="907">
        <f t="shared" si="3"/>
        <v>666.8</v>
      </c>
    </row>
    <row r="19" spans="1:13" ht="12.75">
      <c r="A19" s="905" t="s">
        <v>138</v>
      </c>
      <c r="B19" s="907">
        <v>-636.9</v>
      </c>
      <c r="C19" s="907">
        <v>-653.3</v>
      </c>
      <c r="D19" s="906">
        <f t="shared" si="0"/>
        <v>-1290.1999999999998</v>
      </c>
      <c r="E19" s="907">
        <v>141</v>
      </c>
      <c r="F19" s="907">
        <v>-1111.8</v>
      </c>
      <c r="G19" s="906">
        <f t="shared" si="1"/>
        <v>-2261</v>
      </c>
      <c r="H19" s="907">
        <v>-782.3</v>
      </c>
      <c r="I19" s="907">
        <v>-894.7</v>
      </c>
      <c r="J19" s="907">
        <f t="shared" si="2"/>
        <v>-1677</v>
      </c>
      <c r="K19" s="907">
        <v>-515.6</v>
      </c>
      <c r="L19" s="907">
        <v>-1509.7</v>
      </c>
      <c r="M19" s="907">
        <f t="shared" si="3"/>
        <v>-3702.3</v>
      </c>
    </row>
    <row r="20" spans="1:13" ht="12.75">
      <c r="A20" s="905" t="s">
        <v>139</v>
      </c>
      <c r="B20" s="907">
        <v>329.3</v>
      </c>
      <c r="C20" s="907">
        <v>272.8</v>
      </c>
      <c r="D20" s="906">
        <f t="shared" si="0"/>
        <v>602.1</v>
      </c>
      <c r="E20" s="907">
        <v>316.2</v>
      </c>
      <c r="F20" s="907">
        <v>289.6</v>
      </c>
      <c r="G20" s="906">
        <f t="shared" si="1"/>
        <v>1207.9</v>
      </c>
      <c r="H20" s="907">
        <v>297.4</v>
      </c>
      <c r="I20" s="907">
        <v>272.4</v>
      </c>
      <c r="J20" s="907">
        <f t="shared" si="2"/>
        <v>569.8</v>
      </c>
      <c r="K20" s="907">
        <v>310.2</v>
      </c>
      <c r="L20" s="907">
        <v>298.4</v>
      </c>
      <c r="M20" s="907">
        <f t="shared" si="3"/>
        <v>1178.4</v>
      </c>
    </row>
    <row r="21" spans="1:13" ht="14.25">
      <c r="A21" s="905" t="s">
        <v>490</v>
      </c>
      <c r="B21" s="907">
        <v>276.1</v>
      </c>
      <c r="C21" s="907">
        <v>231.6</v>
      </c>
      <c r="D21" s="906">
        <f t="shared" si="0"/>
        <v>507.70000000000005</v>
      </c>
      <c r="E21" s="907">
        <v>258.3</v>
      </c>
      <c r="F21" s="907">
        <v>239</v>
      </c>
      <c r="G21" s="906">
        <f t="shared" si="1"/>
        <v>1005</v>
      </c>
      <c r="H21" s="907">
        <v>220</v>
      </c>
      <c r="I21" s="907">
        <v>206</v>
      </c>
      <c r="J21" s="907">
        <f t="shared" si="2"/>
        <v>426</v>
      </c>
      <c r="K21" s="907">
        <v>243.7</v>
      </c>
      <c r="L21" s="907">
        <v>231.6</v>
      </c>
      <c r="M21" s="907">
        <f t="shared" si="3"/>
        <v>901.3000000000001</v>
      </c>
    </row>
    <row r="22" spans="1:13" ht="12.75">
      <c r="A22" s="905" t="s">
        <v>140</v>
      </c>
      <c r="B22" s="907">
        <v>53.2</v>
      </c>
      <c r="C22" s="907">
        <v>41.2</v>
      </c>
      <c r="D22" s="906">
        <f t="shared" si="0"/>
        <v>94.4</v>
      </c>
      <c r="E22" s="907">
        <v>57.9</v>
      </c>
      <c r="F22" s="907">
        <v>50.6</v>
      </c>
      <c r="G22" s="906">
        <f t="shared" si="1"/>
        <v>202.9</v>
      </c>
      <c r="H22" s="907">
        <v>77.3</v>
      </c>
      <c r="I22" s="907">
        <v>66.4</v>
      </c>
      <c r="J22" s="907">
        <f t="shared" si="2"/>
        <v>143.7</v>
      </c>
      <c r="K22" s="907">
        <v>66.4</v>
      </c>
      <c r="L22" s="907">
        <v>66.8</v>
      </c>
      <c r="M22" s="907">
        <f t="shared" si="3"/>
        <v>276.9</v>
      </c>
    </row>
    <row r="23" spans="1:13" ht="12.75">
      <c r="A23" s="905" t="s">
        <v>141</v>
      </c>
      <c r="B23" s="907">
        <v>0.1</v>
      </c>
      <c r="C23" s="907">
        <v>0.3</v>
      </c>
      <c r="D23" s="906">
        <f t="shared" si="0"/>
        <v>0.4</v>
      </c>
      <c r="E23" s="907">
        <v>0</v>
      </c>
      <c r="F23" s="907">
        <v>0</v>
      </c>
      <c r="G23" s="906">
        <f t="shared" si="1"/>
        <v>0.4</v>
      </c>
      <c r="H23" s="907">
        <v>0.2</v>
      </c>
      <c r="I23" s="907">
        <v>0.3</v>
      </c>
      <c r="J23" s="907">
        <f t="shared" si="2"/>
        <v>0.5</v>
      </c>
      <c r="K23" s="907">
        <v>0.2</v>
      </c>
      <c r="L23" s="907">
        <v>0.6</v>
      </c>
      <c r="M23" s="907">
        <f t="shared" si="3"/>
        <v>1.2999999999999998</v>
      </c>
    </row>
    <row r="24" spans="1:13" ht="12.75">
      <c r="A24" s="905" t="s">
        <v>142</v>
      </c>
      <c r="B24" s="907">
        <v>24.9</v>
      </c>
      <c r="C24" s="907">
        <v>26.5</v>
      </c>
      <c r="D24" s="906">
        <f t="shared" si="0"/>
        <v>51.4</v>
      </c>
      <c r="E24" s="907">
        <v>29.4</v>
      </c>
      <c r="F24" s="907">
        <v>30.2</v>
      </c>
      <c r="G24" s="906">
        <f t="shared" si="1"/>
        <v>111</v>
      </c>
      <c r="H24" s="907">
        <v>47.8</v>
      </c>
      <c r="I24" s="907">
        <v>49.4</v>
      </c>
      <c r="J24" s="907">
        <f t="shared" si="2"/>
        <v>97.19999999999999</v>
      </c>
      <c r="K24" s="907">
        <v>52.6</v>
      </c>
      <c r="L24" s="907">
        <v>47.5</v>
      </c>
      <c r="M24" s="907">
        <f t="shared" si="3"/>
        <v>197.29999999999998</v>
      </c>
    </row>
    <row r="25" spans="1:13" ht="12.75">
      <c r="A25" s="905" t="s">
        <v>143</v>
      </c>
      <c r="B25" s="907">
        <v>28.3</v>
      </c>
      <c r="C25" s="907">
        <v>14.4</v>
      </c>
      <c r="D25" s="906">
        <f t="shared" si="0"/>
        <v>42.7</v>
      </c>
      <c r="E25" s="907">
        <v>28.5</v>
      </c>
      <c r="F25" s="907">
        <v>20.3</v>
      </c>
      <c r="G25" s="906">
        <f t="shared" si="1"/>
        <v>91.5</v>
      </c>
      <c r="H25" s="907">
        <v>29.3</v>
      </c>
      <c r="I25" s="907">
        <v>16.7</v>
      </c>
      <c r="J25" s="907">
        <f t="shared" si="2"/>
        <v>46</v>
      </c>
      <c r="K25" s="907">
        <v>13.7</v>
      </c>
      <c r="L25" s="907">
        <v>18.7</v>
      </c>
      <c r="M25" s="907">
        <f t="shared" si="3"/>
        <v>78.4</v>
      </c>
    </row>
    <row r="26" spans="1:13" ht="12.75">
      <c r="A26" s="905" t="s">
        <v>144</v>
      </c>
      <c r="B26" s="907">
        <v>-283.3</v>
      </c>
      <c r="C26" s="907">
        <v>-200.1</v>
      </c>
      <c r="D26" s="906">
        <f t="shared" si="0"/>
        <v>-483.4</v>
      </c>
      <c r="E26" s="907">
        <v>-258.6</v>
      </c>
      <c r="F26" s="907">
        <v>-227.4</v>
      </c>
      <c r="G26" s="906">
        <f t="shared" si="1"/>
        <v>-969.4</v>
      </c>
      <c r="H26" s="907">
        <v>-237.4</v>
      </c>
      <c r="I26" s="907">
        <v>-182.3</v>
      </c>
      <c r="J26" s="907">
        <f t="shared" si="2"/>
        <v>-419.70000000000005</v>
      </c>
      <c r="K26" s="907">
        <v>-263.3</v>
      </c>
      <c r="L26" s="907">
        <v>-248.2</v>
      </c>
      <c r="M26" s="907">
        <f t="shared" si="3"/>
        <v>-931.2</v>
      </c>
    </row>
    <row r="27" spans="1:13" ht="12.75">
      <c r="A27" s="905" t="s">
        <v>145</v>
      </c>
      <c r="B27" s="907">
        <v>-2</v>
      </c>
      <c r="C27" s="907">
        <v>-2.1</v>
      </c>
      <c r="D27" s="906">
        <f t="shared" si="0"/>
        <v>-4.1</v>
      </c>
      <c r="E27" s="907">
        <v>-2.3</v>
      </c>
      <c r="F27" s="907">
        <v>-2.2</v>
      </c>
      <c r="G27" s="906">
        <f t="shared" si="1"/>
        <v>-8.6</v>
      </c>
      <c r="H27" s="907">
        <v>-2</v>
      </c>
      <c r="I27" s="907">
        <v>-2.5</v>
      </c>
      <c r="J27" s="907">
        <f t="shared" si="2"/>
        <v>-4.5</v>
      </c>
      <c r="K27" s="907">
        <v>-2.9</v>
      </c>
      <c r="L27" s="907">
        <v>-3.2</v>
      </c>
      <c r="M27" s="907">
        <f t="shared" si="3"/>
        <v>-10.600000000000001</v>
      </c>
    </row>
    <row r="28" spans="1:13" ht="12.75">
      <c r="A28" s="905" t="s">
        <v>146</v>
      </c>
      <c r="B28" s="907">
        <v>-281.3</v>
      </c>
      <c r="C28" s="907">
        <v>-197.9</v>
      </c>
      <c r="D28" s="906">
        <f t="shared" si="0"/>
        <v>-479.20000000000005</v>
      </c>
      <c r="E28" s="907">
        <v>-256.3</v>
      </c>
      <c r="F28" s="907">
        <v>-225.2</v>
      </c>
      <c r="G28" s="906">
        <f t="shared" si="1"/>
        <v>-960.7</v>
      </c>
      <c r="H28" s="907">
        <v>-235.4</v>
      </c>
      <c r="I28" s="907">
        <v>-179.9</v>
      </c>
      <c r="J28" s="907">
        <f t="shared" si="2"/>
        <v>-415.3</v>
      </c>
      <c r="K28" s="907">
        <v>-260.4</v>
      </c>
      <c r="L28" s="907">
        <v>-245</v>
      </c>
      <c r="M28" s="907">
        <f t="shared" si="3"/>
        <v>-920.7</v>
      </c>
    </row>
    <row r="29" spans="1:13" ht="12.75">
      <c r="A29" s="905" t="s">
        <v>147</v>
      </c>
      <c r="B29" s="907">
        <v>-122.2</v>
      </c>
      <c r="C29" s="907">
        <v>-156</v>
      </c>
      <c r="D29" s="906">
        <f t="shared" si="0"/>
        <v>-278.2</v>
      </c>
      <c r="E29" s="907">
        <v>-156.4</v>
      </c>
      <c r="F29" s="907">
        <v>-174.2</v>
      </c>
      <c r="G29" s="906">
        <f t="shared" si="1"/>
        <v>-608.8</v>
      </c>
      <c r="H29" s="907">
        <v>-65.6</v>
      </c>
      <c r="I29" s="907">
        <v>-110.1</v>
      </c>
      <c r="J29" s="907">
        <f t="shared" si="2"/>
        <v>-175.7</v>
      </c>
      <c r="K29" s="907">
        <v>-168.2</v>
      </c>
      <c r="L29" s="907">
        <v>-188.8</v>
      </c>
      <c r="M29" s="907">
        <f t="shared" si="3"/>
        <v>-532.7</v>
      </c>
    </row>
    <row r="30" spans="1:13" ht="12.75">
      <c r="A30" s="905" t="s">
        <v>148</v>
      </c>
      <c r="B30" s="907">
        <v>-125.3</v>
      </c>
      <c r="C30" s="907">
        <v>-1.5</v>
      </c>
      <c r="D30" s="906">
        <f t="shared" si="0"/>
        <v>-126.8</v>
      </c>
      <c r="E30" s="907">
        <v>-61</v>
      </c>
      <c r="F30" s="907">
        <v>-5</v>
      </c>
      <c r="G30" s="906">
        <f t="shared" si="1"/>
        <v>-192.8</v>
      </c>
      <c r="H30" s="907">
        <v>-124.7</v>
      </c>
      <c r="I30" s="907">
        <v>-1.8</v>
      </c>
      <c r="J30" s="907">
        <f t="shared" si="2"/>
        <v>-126.5</v>
      </c>
      <c r="K30" s="907">
        <v>-51.6</v>
      </c>
      <c r="L30" s="907">
        <v>-3.1</v>
      </c>
      <c r="M30" s="907">
        <f t="shared" si="3"/>
        <v>-181.2</v>
      </c>
    </row>
    <row r="31" spans="1:13" ht="12.75">
      <c r="A31" s="905" t="s">
        <v>149</v>
      </c>
      <c r="B31" s="907">
        <v>-33.7</v>
      </c>
      <c r="C31" s="907">
        <v>-40.4</v>
      </c>
      <c r="D31" s="906">
        <f t="shared" si="0"/>
        <v>-74.1</v>
      </c>
      <c r="E31" s="907">
        <v>-38.9</v>
      </c>
      <c r="F31" s="907">
        <v>-46</v>
      </c>
      <c r="G31" s="906">
        <f t="shared" si="1"/>
        <v>-159</v>
      </c>
      <c r="H31" s="907">
        <v>-45.1</v>
      </c>
      <c r="I31" s="907">
        <v>-67.9</v>
      </c>
      <c r="J31" s="907">
        <f t="shared" si="2"/>
        <v>-113</v>
      </c>
      <c r="K31" s="907">
        <v>-40.7</v>
      </c>
      <c r="L31" s="907">
        <v>-53.1</v>
      </c>
      <c r="M31" s="907">
        <f t="shared" si="3"/>
        <v>-206.79999999999998</v>
      </c>
    </row>
    <row r="32" spans="1:13" ht="12.75">
      <c r="A32" s="905" t="s">
        <v>473</v>
      </c>
      <c r="B32" s="907">
        <v>45.9</v>
      </c>
      <c r="C32" s="907">
        <v>72.7</v>
      </c>
      <c r="D32" s="906">
        <f t="shared" si="0"/>
        <v>118.6</v>
      </c>
      <c r="E32" s="907">
        <v>57.5</v>
      </c>
      <c r="F32" s="907">
        <v>62.2</v>
      </c>
      <c r="G32" s="906">
        <f t="shared" si="1"/>
        <v>238.3</v>
      </c>
      <c r="H32" s="907">
        <v>60</v>
      </c>
      <c r="I32" s="907">
        <v>90.1</v>
      </c>
      <c r="J32" s="907">
        <f t="shared" si="2"/>
        <v>150.1</v>
      </c>
      <c r="K32" s="907">
        <v>46.9</v>
      </c>
      <c r="L32" s="907">
        <v>50.2</v>
      </c>
      <c r="M32" s="907">
        <f t="shared" si="3"/>
        <v>247.2</v>
      </c>
    </row>
    <row r="33" spans="1:13" ht="12.75">
      <c r="A33" s="905" t="s">
        <v>150</v>
      </c>
      <c r="B33" s="907">
        <v>-591</v>
      </c>
      <c r="C33" s="907">
        <v>-580.6</v>
      </c>
      <c r="D33" s="906">
        <f t="shared" si="0"/>
        <v>-1171.6</v>
      </c>
      <c r="E33" s="907">
        <v>198.6</v>
      </c>
      <c r="F33" s="907">
        <v>-1049.6</v>
      </c>
      <c r="G33" s="906">
        <f t="shared" si="1"/>
        <v>-2022.6</v>
      </c>
      <c r="H33" s="907">
        <v>-722.3</v>
      </c>
      <c r="I33" s="907">
        <v>-804.6</v>
      </c>
      <c r="J33" s="907">
        <f t="shared" si="2"/>
        <v>-1526.9</v>
      </c>
      <c r="K33" s="907">
        <v>-468.8</v>
      </c>
      <c r="L33" s="907">
        <v>-1459.4</v>
      </c>
      <c r="M33" s="907">
        <f t="shared" si="3"/>
        <v>-3455.1000000000004</v>
      </c>
    </row>
    <row r="34" spans="1:13" ht="12.75">
      <c r="A34" s="905" t="s">
        <v>151</v>
      </c>
      <c r="B34" s="907">
        <v>175.4</v>
      </c>
      <c r="C34" s="907">
        <v>180.6</v>
      </c>
      <c r="D34" s="906">
        <f t="shared" si="0"/>
        <v>356</v>
      </c>
      <c r="E34" s="907">
        <v>302</v>
      </c>
      <c r="F34" s="907">
        <v>233.3</v>
      </c>
      <c r="G34" s="906">
        <f t="shared" si="1"/>
        <v>891.3</v>
      </c>
      <c r="H34" s="907">
        <v>171.7</v>
      </c>
      <c r="I34" s="907">
        <v>239.2</v>
      </c>
      <c r="J34" s="907">
        <f t="shared" si="2"/>
        <v>410.9</v>
      </c>
      <c r="K34" s="907">
        <v>238.7</v>
      </c>
      <c r="L34" s="907">
        <v>274.9</v>
      </c>
      <c r="M34" s="907">
        <f t="shared" si="3"/>
        <v>924.4999999999999</v>
      </c>
    </row>
    <row r="35" spans="1:13" ht="12.75">
      <c r="A35" s="905" t="s">
        <v>152</v>
      </c>
      <c r="B35" s="907">
        <v>204.7</v>
      </c>
      <c r="C35" s="907">
        <v>226.8</v>
      </c>
      <c r="D35" s="906">
        <f t="shared" si="0"/>
        <v>431.5</v>
      </c>
      <c r="E35" s="907">
        <v>342.8</v>
      </c>
      <c r="F35" s="907">
        <v>277</v>
      </c>
      <c r="G35" s="906">
        <f t="shared" si="1"/>
        <v>1051.3</v>
      </c>
      <c r="H35" s="907">
        <v>219.6</v>
      </c>
      <c r="I35" s="907">
        <v>290.8</v>
      </c>
      <c r="J35" s="907">
        <f t="shared" si="2"/>
        <v>510.4</v>
      </c>
      <c r="K35" s="907">
        <v>273</v>
      </c>
      <c r="L35" s="907">
        <v>314.3</v>
      </c>
      <c r="M35" s="907">
        <f t="shared" si="3"/>
        <v>1097.7</v>
      </c>
    </row>
    <row r="36" spans="1:13" ht="12.75">
      <c r="A36" s="905" t="s">
        <v>153</v>
      </c>
      <c r="B36" s="907">
        <v>-29.3</v>
      </c>
      <c r="C36" s="907">
        <v>-46.1</v>
      </c>
      <c r="D36" s="906">
        <f t="shared" si="0"/>
        <v>-75.4</v>
      </c>
      <c r="E36" s="907">
        <v>-40.7</v>
      </c>
      <c r="F36" s="907">
        <v>-43.6</v>
      </c>
      <c r="G36" s="906">
        <f t="shared" si="1"/>
        <v>-159.70000000000002</v>
      </c>
      <c r="H36" s="907">
        <v>-47.9</v>
      </c>
      <c r="I36" s="907">
        <v>-51.6</v>
      </c>
      <c r="J36" s="907">
        <f t="shared" si="2"/>
        <v>-99.5</v>
      </c>
      <c r="K36" s="907">
        <v>-34.2</v>
      </c>
      <c r="L36" s="907">
        <v>-39.4</v>
      </c>
      <c r="M36" s="907">
        <f t="shared" si="3"/>
        <v>-173.1</v>
      </c>
    </row>
    <row r="37" spans="1:13" ht="14.25">
      <c r="A37" s="905" t="s">
        <v>491</v>
      </c>
      <c r="B37" s="907">
        <v>0</v>
      </c>
      <c r="C37" s="907">
        <v>0</v>
      </c>
      <c r="D37" s="906">
        <f t="shared" si="0"/>
        <v>0</v>
      </c>
      <c r="E37" s="907">
        <v>0</v>
      </c>
      <c r="F37" s="907">
        <v>0</v>
      </c>
      <c r="G37" s="906">
        <f t="shared" si="1"/>
        <v>0</v>
      </c>
      <c r="H37" s="907">
        <v>0</v>
      </c>
      <c r="I37" s="907">
        <v>-0.9</v>
      </c>
      <c r="J37" s="907">
        <f t="shared" si="2"/>
        <v>-0.9</v>
      </c>
      <c r="K37" s="907">
        <v>0</v>
      </c>
      <c r="L37" s="907">
        <v>-0.1</v>
      </c>
      <c r="M37" s="907">
        <f t="shared" si="3"/>
        <v>-1</v>
      </c>
    </row>
    <row r="38" spans="1:13" ht="12.75">
      <c r="A38" s="905" t="s">
        <v>154</v>
      </c>
      <c r="B38" s="907">
        <v>0</v>
      </c>
      <c r="C38" s="907">
        <v>0</v>
      </c>
      <c r="D38" s="906">
        <f aca="true" t="shared" si="4" ref="D38:D69">B38+C38</f>
        <v>0</v>
      </c>
      <c r="E38" s="907">
        <v>0</v>
      </c>
      <c r="F38" s="907">
        <v>0</v>
      </c>
      <c r="G38" s="906">
        <f aca="true" t="shared" si="5" ref="G38:G69">D38+E38+F38</f>
        <v>0</v>
      </c>
      <c r="H38" s="907">
        <v>0</v>
      </c>
      <c r="I38" s="907">
        <v>-0.9</v>
      </c>
      <c r="J38" s="907">
        <f aca="true" t="shared" si="6" ref="J38:J69">SUM(H38:I38)</f>
        <v>-0.9</v>
      </c>
      <c r="K38" s="907">
        <v>0</v>
      </c>
      <c r="L38" s="907">
        <v>-0.1</v>
      </c>
      <c r="M38" s="907">
        <f aca="true" t="shared" si="7" ref="M38:M69">J38+K38+L38</f>
        <v>-1</v>
      </c>
    </row>
    <row r="39" spans="1:13" ht="12.75">
      <c r="A39" s="905" t="s">
        <v>474</v>
      </c>
      <c r="B39" s="907">
        <v>-415.6</v>
      </c>
      <c r="C39" s="907">
        <v>-400</v>
      </c>
      <c r="D39" s="906">
        <f t="shared" si="4"/>
        <v>-815.6</v>
      </c>
      <c r="E39" s="907">
        <v>500.6</v>
      </c>
      <c r="F39" s="907">
        <v>-816.3</v>
      </c>
      <c r="G39" s="906">
        <f t="shared" si="5"/>
        <v>-1131.3</v>
      </c>
      <c r="H39" s="907">
        <v>-550.6</v>
      </c>
      <c r="I39" s="907">
        <v>-566.3</v>
      </c>
      <c r="J39" s="907">
        <f t="shared" si="6"/>
        <v>-1116.9</v>
      </c>
      <c r="K39" s="907">
        <v>-230.1</v>
      </c>
      <c r="L39" s="907">
        <v>-1184.7</v>
      </c>
      <c r="M39" s="907">
        <f t="shared" si="7"/>
        <v>-2531.7</v>
      </c>
    </row>
    <row r="40" spans="1:13" ht="14.25">
      <c r="A40" s="905" t="s">
        <v>492</v>
      </c>
      <c r="B40" s="907">
        <v>458.7</v>
      </c>
      <c r="C40" s="907">
        <v>1099.5</v>
      </c>
      <c r="D40" s="906">
        <f t="shared" si="4"/>
        <v>1558.2</v>
      </c>
      <c r="E40" s="907">
        <v>-79</v>
      </c>
      <c r="F40" s="907">
        <v>1431.6</v>
      </c>
      <c r="G40" s="906">
        <f t="shared" si="5"/>
        <v>2910.8</v>
      </c>
      <c r="H40" s="907">
        <v>1022.7</v>
      </c>
      <c r="I40" s="907">
        <v>720.4</v>
      </c>
      <c r="J40" s="907">
        <f t="shared" si="6"/>
        <v>1743.1</v>
      </c>
      <c r="K40" s="907">
        <v>110.8</v>
      </c>
      <c r="L40" s="907">
        <v>1020.7</v>
      </c>
      <c r="M40" s="907">
        <f t="shared" si="7"/>
        <v>2874.6</v>
      </c>
    </row>
    <row r="41" spans="1:13" ht="12.75">
      <c r="A41" s="905" t="s">
        <v>155</v>
      </c>
      <c r="B41" s="907">
        <v>465.2</v>
      </c>
      <c r="C41" s="907">
        <v>799.5</v>
      </c>
      <c r="D41" s="906">
        <f t="shared" si="4"/>
        <v>1264.7</v>
      </c>
      <c r="E41" s="907">
        <v>-442.8</v>
      </c>
      <c r="F41" s="907">
        <v>1421.7</v>
      </c>
      <c r="G41" s="906">
        <f t="shared" si="5"/>
        <v>2243.6000000000004</v>
      </c>
      <c r="H41" s="907">
        <v>376.8</v>
      </c>
      <c r="I41" s="907">
        <v>364.9</v>
      </c>
      <c r="J41" s="907">
        <f t="shared" si="6"/>
        <v>741.7</v>
      </c>
      <c r="K41" s="907">
        <v>654.2</v>
      </c>
      <c r="L41" s="907">
        <v>460.2</v>
      </c>
      <c r="M41" s="907">
        <f t="shared" si="7"/>
        <v>1856.1000000000001</v>
      </c>
    </row>
    <row r="42" spans="1:13" ht="12.75">
      <c r="A42" s="905" t="s">
        <v>156</v>
      </c>
      <c r="B42" s="907">
        <v>-12.5</v>
      </c>
      <c r="C42" s="907">
        <v>-8.1</v>
      </c>
      <c r="D42" s="906">
        <f t="shared" si="4"/>
        <v>-20.6</v>
      </c>
      <c r="E42" s="907">
        <v>-3.5</v>
      </c>
      <c r="F42" s="907">
        <v>189.7</v>
      </c>
      <c r="G42" s="906">
        <f t="shared" si="5"/>
        <v>165.6</v>
      </c>
      <c r="H42" s="907">
        <v>-15.2</v>
      </c>
      <c r="I42" s="907">
        <v>-10.2</v>
      </c>
      <c r="J42" s="907">
        <f t="shared" si="6"/>
        <v>-25.4</v>
      </c>
      <c r="K42" s="907">
        <v>-215.3</v>
      </c>
      <c r="L42" s="907">
        <v>-15.9</v>
      </c>
      <c r="M42" s="907">
        <f t="shared" si="7"/>
        <v>-256.6</v>
      </c>
    </row>
    <row r="43" spans="1:13" ht="12.75">
      <c r="A43" s="905" t="s">
        <v>157</v>
      </c>
      <c r="B43" s="907">
        <v>-9.2</v>
      </c>
      <c r="C43" s="907">
        <v>-5.3</v>
      </c>
      <c r="D43" s="906">
        <f t="shared" si="4"/>
        <v>-14.5</v>
      </c>
      <c r="E43" s="907">
        <v>-3.8</v>
      </c>
      <c r="F43" s="907">
        <v>-8.3</v>
      </c>
      <c r="G43" s="906">
        <f t="shared" si="5"/>
        <v>-26.6</v>
      </c>
      <c r="H43" s="907">
        <v>-18.7</v>
      </c>
      <c r="I43" s="907">
        <v>-7.8</v>
      </c>
      <c r="J43" s="907">
        <f t="shared" si="6"/>
        <v>-26.5</v>
      </c>
      <c r="K43" s="907">
        <v>-7.8</v>
      </c>
      <c r="L43" s="907">
        <v>-15.5</v>
      </c>
      <c r="M43" s="907">
        <f t="shared" si="7"/>
        <v>-49.8</v>
      </c>
    </row>
    <row r="44" spans="1:13" ht="12.75">
      <c r="A44" s="905" t="s">
        <v>158</v>
      </c>
      <c r="B44" s="907">
        <v>-3.6</v>
      </c>
      <c r="C44" s="907">
        <v>-3</v>
      </c>
      <c r="D44" s="906">
        <f t="shared" si="4"/>
        <v>-6.6</v>
      </c>
      <c r="E44" s="907">
        <v>0.1</v>
      </c>
      <c r="F44" s="907">
        <v>197.8</v>
      </c>
      <c r="G44" s="906">
        <f t="shared" si="5"/>
        <v>191.3</v>
      </c>
      <c r="H44" s="907">
        <v>3.5</v>
      </c>
      <c r="I44" s="907">
        <v>-2.4</v>
      </c>
      <c r="J44" s="907">
        <f t="shared" si="6"/>
        <v>1.1</v>
      </c>
      <c r="K44" s="907">
        <v>-207.5</v>
      </c>
      <c r="L44" s="907">
        <v>-0.3</v>
      </c>
      <c r="M44" s="907">
        <f t="shared" si="7"/>
        <v>-206.70000000000002</v>
      </c>
    </row>
    <row r="45" spans="1:13" ht="12.75">
      <c r="A45" s="905" t="s">
        <v>159</v>
      </c>
      <c r="B45" s="907">
        <v>0.2</v>
      </c>
      <c r="C45" s="907">
        <v>0.2</v>
      </c>
      <c r="D45" s="906">
        <f t="shared" si="4"/>
        <v>0.4</v>
      </c>
      <c r="E45" s="907">
        <v>0.2</v>
      </c>
      <c r="F45" s="907">
        <v>0.2</v>
      </c>
      <c r="G45" s="906">
        <f t="shared" si="5"/>
        <v>0.8</v>
      </c>
      <c r="H45" s="907">
        <v>0</v>
      </c>
      <c r="I45" s="907">
        <v>0</v>
      </c>
      <c r="J45" s="907">
        <f t="shared" si="6"/>
        <v>0</v>
      </c>
      <c r="K45" s="907">
        <v>0</v>
      </c>
      <c r="L45" s="907">
        <v>0</v>
      </c>
      <c r="M45" s="907">
        <f t="shared" si="7"/>
        <v>0</v>
      </c>
    </row>
    <row r="46" spans="1:13" ht="14.25">
      <c r="A46" s="905" t="s">
        <v>493</v>
      </c>
      <c r="B46" s="907">
        <v>477.7</v>
      </c>
      <c r="C46" s="907">
        <v>627.6</v>
      </c>
      <c r="D46" s="906">
        <f t="shared" si="4"/>
        <v>1105.3</v>
      </c>
      <c r="E46" s="907">
        <v>390.1</v>
      </c>
      <c r="F46" s="907">
        <v>1232</v>
      </c>
      <c r="G46" s="906">
        <f t="shared" si="5"/>
        <v>2727.4</v>
      </c>
      <c r="H46" s="907">
        <v>392</v>
      </c>
      <c r="I46" s="907">
        <v>418.4</v>
      </c>
      <c r="J46" s="907">
        <f t="shared" si="6"/>
        <v>810.4</v>
      </c>
      <c r="K46" s="907">
        <v>221.1</v>
      </c>
      <c r="L46" s="907">
        <v>757.6</v>
      </c>
      <c r="M46" s="907">
        <f t="shared" si="7"/>
        <v>1789.1</v>
      </c>
    </row>
    <row r="47" spans="1:13" ht="12.75">
      <c r="A47" s="905" t="s">
        <v>160</v>
      </c>
      <c r="B47" s="907">
        <v>149.8</v>
      </c>
      <c r="C47" s="907">
        <v>329.4</v>
      </c>
      <c r="D47" s="906">
        <f t="shared" si="4"/>
        <v>479.2</v>
      </c>
      <c r="E47" s="907">
        <v>193</v>
      </c>
      <c r="F47" s="907">
        <v>1159.7</v>
      </c>
      <c r="G47" s="906">
        <f t="shared" si="5"/>
        <v>1831.9</v>
      </c>
      <c r="H47" s="907">
        <v>125.6</v>
      </c>
      <c r="I47" s="907">
        <v>117.7</v>
      </c>
      <c r="J47" s="907">
        <f t="shared" si="6"/>
        <v>243.3</v>
      </c>
      <c r="K47" s="907">
        <v>259.4</v>
      </c>
      <c r="L47" s="907">
        <v>255</v>
      </c>
      <c r="M47" s="907">
        <f t="shared" si="7"/>
        <v>757.7</v>
      </c>
    </row>
    <row r="48" spans="1:13" ht="14.25">
      <c r="A48" s="905" t="s">
        <v>494</v>
      </c>
      <c r="B48" s="907">
        <v>215.5</v>
      </c>
      <c r="C48" s="907">
        <v>187.1</v>
      </c>
      <c r="D48" s="906">
        <f t="shared" si="4"/>
        <v>402.6</v>
      </c>
      <c r="E48" s="907">
        <v>84.5</v>
      </c>
      <c r="F48" s="907">
        <v>-32.9</v>
      </c>
      <c r="G48" s="906">
        <f t="shared" si="5"/>
        <v>454.20000000000005</v>
      </c>
      <c r="H48" s="907">
        <v>223.5</v>
      </c>
      <c r="I48" s="907">
        <v>243.5</v>
      </c>
      <c r="J48" s="907">
        <f t="shared" si="6"/>
        <v>467</v>
      </c>
      <c r="K48" s="907">
        <v>-110.2</v>
      </c>
      <c r="L48" s="907">
        <v>465.4</v>
      </c>
      <c r="M48" s="907">
        <f t="shared" si="7"/>
        <v>822.2</v>
      </c>
    </row>
    <row r="49" spans="1:13" ht="12.75">
      <c r="A49" s="905" t="s">
        <v>161</v>
      </c>
      <c r="B49" s="907">
        <v>112.4</v>
      </c>
      <c r="C49" s="907">
        <v>111.1</v>
      </c>
      <c r="D49" s="906">
        <f t="shared" si="4"/>
        <v>223.5</v>
      </c>
      <c r="E49" s="907">
        <v>112.6</v>
      </c>
      <c r="F49" s="907">
        <v>105.2</v>
      </c>
      <c r="G49" s="906">
        <f t="shared" si="5"/>
        <v>441.3</v>
      </c>
      <c r="H49" s="907">
        <v>42.9</v>
      </c>
      <c r="I49" s="907">
        <v>57.2</v>
      </c>
      <c r="J49" s="907">
        <f t="shared" si="6"/>
        <v>100.1</v>
      </c>
      <c r="K49" s="907">
        <v>72</v>
      </c>
      <c r="L49" s="907">
        <v>37.2</v>
      </c>
      <c r="M49" s="907">
        <f t="shared" si="7"/>
        <v>209.3</v>
      </c>
    </row>
    <row r="50" spans="1:13" ht="14.25">
      <c r="A50" s="905" t="s">
        <v>495</v>
      </c>
      <c r="B50" s="907">
        <v>0</v>
      </c>
      <c r="C50" s="907">
        <v>180</v>
      </c>
      <c r="D50" s="906">
        <f t="shared" si="4"/>
        <v>180</v>
      </c>
      <c r="E50" s="907">
        <v>-829.5</v>
      </c>
      <c r="F50" s="907">
        <v>0</v>
      </c>
      <c r="G50" s="906">
        <f t="shared" si="5"/>
        <v>-649.5</v>
      </c>
      <c r="H50" s="907">
        <v>0</v>
      </c>
      <c r="I50" s="907">
        <v>-43.3</v>
      </c>
      <c r="J50" s="907">
        <f t="shared" si="6"/>
        <v>-43.3</v>
      </c>
      <c r="K50" s="907">
        <v>648.3</v>
      </c>
      <c r="L50" s="907">
        <v>-281.6</v>
      </c>
      <c r="M50" s="907">
        <f t="shared" si="7"/>
        <v>323.4</v>
      </c>
    </row>
    <row r="51" spans="1:13" ht="12.75">
      <c r="A51" s="1574" t="s">
        <v>741</v>
      </c>
      <c r="B51" s="907">
        <v>-35.1</v>
      </c>
      <c r="C51" s="907">
        <v>-13.9</v>
      </c>
      <c r="D51" s="906">
        <f t="shared" si="4"/>
        <v>-49</v>
      </c>
      <c r="E51" s="907">
        <v>79.7</v>
      </c>
      <c r="F51" s="907">
        <v>-32.2</v>
      </c>
      <c r="G51" s="906">
        <f t="shared" si="5"/>
        <v>-1.5</v>
      </c>
      <c r="H51" s="907">
        <v>-24.3</v>
      </c>
      <c r="I51" s="907">
        <v>110.1</v>
      </c>
      <c r="J51" s="907">
        <f t="shared" si="6"/>
        <v>85.8</v>
      </c>
      <c r="K51" s="907">
        <v>-88.7</v>
      </c>
      <c r="L51" s="907">
        <v>-4.7</v>
      </c>
      <c r="M51" s="907">
        <f t="shared" si="7"/>
        <v>-7.600000000000006</v>
      </c>
    </row>
    <row r="52" spans="1:13" ht="12.75">
      <c r="A52" s="905" t="s">
        <v>162</v>
      </c>
      <c r="B52" s="907">
        <v>-1</v>
      </c>
      <c r="C52" s="907">
        <v>-2.5</v>
      </c>
      <c r="D52" s="906">
        <f t="shared" si="4"/>
        <v>-3.5</v>
      </c>
      <c r="E52" s="907">
        <v>-0.8</v>
      </c>
      <c r="F52" s="907">
        <v>-17.6</v>
      </c>
      <c r="G52" s="906">
        <f t="shared" si="5"/>
        <v>-21.900000000000002</v>
      </c>
      <c r="H52" s="907">
        <v>-1.7</v>
      </c>
      <c r="I52" s="907">
        <v>-1.4</v>
      </c>
      <c r="J52" s="907">
        <f t="shared" si="6"/>
        <v>-3.0999999999999996</v>
      </c>
      <c r="K52" s="907">
        <v>0</v>
      </c>
      <c r="L52" s="907">
        <v>0.4</v>
      </c>
      <c r="M52" s="907">
        <f t="shared" si="7"/>
        <v>-2.6999999999999997</v>
      </c>
    </row>
    <row r="53" spans="1:13" ht="12.75">
      <c r="A53" s="905" t="s">
        <v>163</v>
      </c>
      <c r="B53" s="907">
        <v>-34.1</v>
      </c>
      <c r="C53" s="907">
        <v>-11.4</v>
      </c>
      <c r="D53" s="906">
        <f t="shared" si="4"/>
        <v>-45.5</v>
      </c>
      <c r="E53" s="907">
        <v>80.5</v>
      </c>
      <c r="F53" s="907">
        <v>-14.6</v>
      </c>
      <c r="G53" s="906">
        <f t="shared" si="5"/>
        <v>20.4</v>
      </c>
      <c r="H53" s="907">
        <v>-22.6</v>
      </c>
      <c r="I53" s="907">
        <v>111.5</v>
      </c>
      <c r="J53" s="907">
        <f t="shared" si="6"/>
        <v>88.9</v>
      </c>
      <c r="K53" s="907">
        <v>-88.6</v>
      </c>
      <c r="L53" s="907">
        <v>-5.1</v>
      </c>
      <c r="M53" s="907">
        <f t="shared" si="7"/>
        <v>-4.799999999999988</v>
      </c>
    </row>
    <row r="54" spans="1:13" ht="12.75">
      <c r="A54" s="1574" t="s">
        <v>740</v>
      </c>
      <c r="B54" s="907">
        <v>-87.6</v>
      </c>
      <c r="C54" s="907">
        <v>97.2</v>
      </c>
      <c r="D54" s="906">
        <f t="shared" si="4"/>
        <v>9.600000000000009</v>
      </c>
      <c r="E54" s="907">
        <v>-598</v>
      </c>
      <c r="F54" s="907">
        <v>26.7</v>
      </c>
      <c r="G54" s="906">
        <f t="shared" si="5"/>
        <v>-561.6999999999999</v>
      </c>
      <c r="H54" s="907">
        <v>-700.4</v>
      </c>
      <c r="I54" s="907">
        <v>156.4</v>
      </c>
      <c r="J54" s="907">
        <f t="shared" si="6"/>
        <v>-544</v>
      </c>
      <c r="K54" s="907">
        <v>-289.8</v>
      </c>
      <c r="L54" s="907">
        <v>84.4</v>
      </c>
      <c r="M54" s="907">
        <f t="shared" si="7"/>
        <v>-749.4</v>
      </c>
    </row>
    <row r="55" spans="1:13" ht="12.75">
      <c r="A55" s="905" t="s">
        <v>164</v>
      </c>
      <c r="B55" s="907">
        <v>-22.6</v>
      </c>
      <c r="C55" s="907">
        <v>13.8</v>
      </c>
      <c r="D55" s="906">
        <f t="shared" si="4"/>
        <v>-8.8</v>
      </c>
      <c r="E55" s="907">
        <v>4.4</v>
      </c>
      <c r="F55" s="907">
        <v>5.3</v>
      </c>
      <c r="G55" s="906">
        <f t="shared" si="5"/>
        <v>0.8999999999999995</v>
      </c>
      <c r="H55" s="907">
        <v>24.4</v>
      </c>
      <c r="I55" s="907">
        <v>67.6</v>
      </c>
      <c r="J55" s="907">
        <f t="shared" si="6"/>
        <v>92</v>
      </c>
      <c r="K55" s="907">
        <v>-18.6</v>
      </c>
      <c r="L55" s="907">
        <v>-2</v>
      </c>
      <c r="M55" s="907">
        <f t="shared" si="7"/>
        <v>71.4</v>
      </c>
    </row>
    <row r="56" spans="1:13" ht="12.75">
      <c r="A56" s="905" t="s">
        <v>165</v>
      </c>
      <c r="B56" s="907">
        <v>-64.9</v>
      </c>
      <c r="C56" s="907">
        <v>83.3</v>
      </c>
      <c r="D56" s="906">
        <f t="shared" si="4"/>
        <v>18.39999999999999</v>
      </c>
      <c r="E56" s="907">
        <v>-602.4</v>
      </c>
      <c r="F56" s="907">
        <v>21.3</v>
      </c>
      <c r="G56" s="906">
        <f t="shared" si="5"/>
        <v>-562.7</v>
      </c>
      <c r="H56" s="907">
        <v>-724.7</v>
      </c>
      <c r="I56" s="907">
        <v>88.8</v>
      </c>
      <c r="J56" s="907">
        <f t="shared" si="6"/>
        <v>-635.9000000000001</v>
      </c>
      <c r="K56" s="907">
        <v>-271.2</v>
      </c>
      <c r="L56" s="907">
        <v>86.4</v>
      </c>
      <c r="M56" s="907">
        <f t="shared" si="7"/>
        <v>-820.7000000000002</v>
      </c>
    </row>
    <row r="57" spans="1:13" ht="12.75">
      <c r="A57" s="1574" t="s">
        <v>742</v>
      </c>
      <c r="B57" s="907">
        <v>-187.4</v>
      </c>
      <c r="C57" s="907">
        <v>-175.5</v>
      </c>
      <c r="D57" s="906">
        <f t="shared" si="4"/>
        <v>-362.9</v>
      </c>
      <c r="E57" s="907">
        <v>-32.5</v>
      </c>
      <c r="F57" s="907">
        <v>-357.5</v>
      </c>
      <c r="G57" s="906">
        <f t="shared" si="5"/>
        <v>-752.9</v>
      </c>
      <c r="H57" s="907">
        <v>507.1</v>
      </c>
      <c r="I57" s="907">
        <v>15.4</v>
      </c>
      <c r="J57" s="907">
        <f t="shared" si="6"/>
        <v>522.5</v>
      </c>
      <c r="K57" s="907">
        <v>-79.6</v>
      </c>
      <c r="L57" s="907">
        <v>-319.3</v>
      </c>
      <c r="M57" s="907">
        <f t="shared" si="7"/>
        <v>123.59999999999997</v>
      </c>
    </row>
    <row r="58" spans="1:13" ht="14.25">
      <c r="A58" s="905" t="s">
        <v>496</v>
      </c>
      <c r="B58" s="907">
        <v>-21.4</v>
      </c>
      <c r="C58" s="907">
        <v>-48.7</v>
      </c>
      <c r="D58" s="906">
        <f t="shared" si="4"/>
        <v>-70.1</v>
      </c>
      <c r="E58" s="907">
        <v>-25.8</v>
      </c>
      <c r="F58" s="907">
        <v>-61.4</v>
      </c>
      <c r="G58" s="906">
        <f t="shared" si="5"/>
        <v>-157.29999999999998</v>
      </c>
      <c r="H58" s="907">
        <v>-19.2</v>
      </c>
      <c r="I58" s="907">
        <v>-4.8</v>
      </c>
      <c r="J58" s="907">
        <f t="shared" si="6"/>
        <v>-24</v>
      </c>
      <c r="K58" s="907">
        <v>-4.7</v>
      </c>
      <c r="L58" s="907">
        <v>0</v>
      </c>
      <c r="M58" s="907">
        <f t="shared" si="7"/>
        <v>-28.7</v>
      </c>
    </row>
    <row r="59" spans="1:13" ht="12.75">
      <c r="A59" s="905" t="s">
        <v>166</v>
      </c>
      <c r="B59" s="907">
        <v>-34.3</v>
      </c>
      <c r="C59" s="907">
        <v>-22</v>
      </c>
      <c r="D59" s="906">
        <f t="shared" si="4"/>
        <v>-56.3</v>
      </c>
      <c r="E59" s="907">
        <v>-18.2</v>
      </c>
      <c r="F59" s="907">
        <v>-7.5</v>
      </c>
      <c r="G59" s="906">
        <f t="shared" si="5"/>
        <v>-82</v>
      </c>
      <c r="H59" s="907">
        <v>-85.5</v>
      </c>
      <c r="I59" s="907">
        <v>82.1</v>
      </c>
      <c r="J59" s="907">
        <f t="shared" si="6"/>
        <v>-3.4000000000000057</v>
      </c>
      <c r="K59" s="907">
        <v>-28.7</v>
      </c>
      <c r="L59" s="907">
        <v>1.7</v>
      </c>
      <c r="M59" s="907">
        <f t="shared" si="7"/>
        <v>-30.40000000000001</v>
      </c>
    </row>
    <row r="60" spans="1:13" ht="12.75">
      <c r="A60" s="905" t="s">
        <v>475</v>
      </c>
      <c r="B60" s="907">
        <v>0</v>
      </c>
      <c r="C60" s="907">
        <v>0</v>
      </c>
      <c r="D60" s="906">
        <f t="shared" si="4"/>
        <v>0</v>
      </c>
      <c r="E60" s="907">
        <v>0</v>
      </c>
      <c r="F60" s="907">
        <v>0</v>
      </c>
      <c r="G60" s="906">
        <f t="shared" si="5"/>
        <v>0</v>
      </c>
      <c r="H60" s="907">
        <v>0</v>
      </c>
      <c r="I60" s="907">
        <v>0</v>
      </c>
      <c r="J60" s="907">
        <f t="shared" si="6"/>
        <v>0</v>
      </c>
      <c r="K60" s="907">
        <v>0</v>
      </c>
      <c r="L60" s="907">
        <v>0</v>
      </c>
      <c r="M60" s="907">
        <f t="shared" si="7"/>
        <v>0</v>
      </c>
    </row>
    <row r="61" spans="1:13" ht="12.75">
      <c r="A61" s="905" t="s">
        <v>167</v>
      </c>
      <c r="B61" s="907">
        <v>-2.6</v>
      </c>
      <c r="C61" s="907">
        <v>-8.5</v>
      </c>
      <c r="D61" s="906">
        <f t="shared" si="4"/>
        <v>-11.1</v>
      </c>
      <c r="E61" s="907">
        <v>-9.7</v>
      </c>
      <c r="F61" s="907">
        <v>-8.4</v>
      </c>
      <c r="G61" s="906">
        <f t="shared" si="5"/>
        <v>-29.199999999999996</v>
      </c>
      <c r="H61" s="907">
        <v>-93.5</v>
      </c>
      <c r="I61" s="907">
        <v>66.3</v>
      </c>
      <c r="J61" s="907">
        <f t="shared" si="6"/>
        <v>-27.200000000000003</v>
      </c>
      <c r="K61" s="907">
        <v>6.9</v>
      </c>
      <c r="L61" s="907">
        <v>2.4</v>
      </c>
      <c r="M61" s="907">
        <f t="shared" si="7"/>
        <v>-17.900000000000006</v>
      </c>
    </row>
    <row r="62" spans="1:13" ht="12.75">
      <c r="A62" s="905" t="s">
        <v>476</v>
      </c>
      <c r="B62" s="907">
        <v>-31.6</v>
      </c>
      <c r="C62" s="907">
        <v>-13.5</v>
      </c>
      <c r="D62" s="906">
        <f t="shared" si="4"/>
        <v>-45.1</v>
      </c>
      <c r="E62" s="907">
        <v>-8.5</v>
      </c>
      <c r="F62" s="907">
        <v>0.9</v>
      </c>
      <c r="G62" s="906">
        <f t="shared" si="5"/>
        <v>-52.7</v>
      </c>
      <c r="H62" s="907">
        <v>8</v>
      </c>
      <c r="I62" s="907">
        <v>15.7</v>
      </c>
      <c r="J62" s="907">
        <f t="shared" si="6"/>
        <v>23.7</v>
      </c>
      <c r="K62" s="907">
        <v>-35.7</v>
      </c>
      <c r="L62" s="907">
        <v>-0.6</v>
      </c>
      <c r="M62" s="907">
        <f t="shared" si="7"/>
        <v>-12.600000000000003</v>
      </c>
    </row>
    <row r="63" spans="1:13" ht="12.75">
      <c r="A63" s="905" t="s">
        <v>169</v>
      </c>
      <c r="B63" s="907">
        <v>-131.9</v>
      </c>
      <c r="C63" s="907">
        <v>-158.3</v>
      </c>
      <c r="D63" s="906">
        <f t="shared" si="4"/>
        <v>-290.20000000000005</v>
      </c>
      <c r="E63" s="907">
        <v>36.7</v>
      </c>
      <c r="F63" s="907">
        <v>-357.3</v>
      </c>
      <c r="G63" s="906">
        <f t="shared" si="5"/>
        <v>-610.8000000000001</v>
      </c>
      <c r="H63" s="907">
        <v>80.7</v>
      </c>
      <c r="I63" s="907">
        <v>-62.2</v>
      </c>
      <c r="J63" s="907">
        <f t="shared" si="6"/>
        <v>18.5</v>
      </c>
      <c r="K63" s="907">
        <v>-37.2</v>
      </c>
      <c r="L63" s="907">
        <v>-333.5</v>
      </c>
      <c r="M63" s="907">
        <f t="shared" si="7"/>
        <v>-352.2</v>
      </c>
    </row>
    <row r="64" spans="1:13" ht="12.75">
      <c r="A64" s="905" t="s">
        <v>475</v>
      </c>
      <c r="B64" s="907">
        <v>0</v>
      </c>
      <c r="C64" s="907">
        <v>0</v>
      </c>
      <c r="D64" s="906">
        <f t="shared" si="4"/>
        <v>0</v>
      </c>
      <c r="E64" s="907">
        <v>-21.2</v>
      </c>
      <c r="F64" s="907">
        <v>38.8</v>
      </c>
      <c r="G64" s="906">
        <f t="shared" si="5"/>
        <v>17.599999999999998</v>
      </c>
      <c r="H64" s="907">
        <v>0</v>
      </c>
      <c r="I64" s="907">
        <v>0</v>
      </c>
      <c r="J64" s="907">
        <f t="shared" si="6"/>
        <v>0</v>
      </c>
      <c r="K64" s="907">
        <v>0</v>
      </c>
      <c r="L64" s="907">
        <v>0</v>
      </c>
      <c r="M64" s="907">
        <f t="shared" si="7"/>
        <v>0</v>
      </c>
    </row>
    <row r="65" spans="1:13" ht="12.75">
      <c r="A65" s="905" t="s">
        <v>167</v>
      </c>
      <c r="B65" s="907">
        <v>-46.3</v>
      </c>
      <c r="C65" s="907">
        <v>-189.5</v>
      </c>
      <c r="D65" s="906">
        <f t="shared" si="4"/>
        <v>-235.8</v>
      </c>
      <c r="E65" s="907">
        <v>36.6</v>
      </c>
      <c r="F65" s="907">
        <v>-354.5</v>
      </c>
      <c r="G65" s="906">
        <f t="shared" si="5"/>
        <v>-553.7</v>
      </c>
      <c r="H65" s="907">
        <v>98.3</v>
      </c>
      <c r="I65" s="907">
        <v>-63.8</v>
      </c>
      <c r="J65" s="907">
        <f t="shared" si="6"/>
        <v>34.5</v>
      </c>
      <c r="K65" s="907">
        <v>-41.2</v>
      </c>
      <c r="L65" s="907">
        <v>-333.5</v>
      </c>
      <c r="M65" s="907">
        <f t="shared" si="7"/>
        <v>-340.2</v>
      </c>
    </row>
    <row r="66" spans="1:13" ht="12.75">
      <c r="A66" s="905" t="s">
        <v>168</v>
      </c>
      <c r="B66" s="907">
        <v>-85.6</v>
      </c>
      <c r="C66" s="907">
        <v>31.2</v>
      </c>
      <c r="D66" s="906">
        <f t="shared" si="4"/>
        <v>-54.39999999999999</v>
      </c>
      <c r="E66" s="907">
        <v>21.4</v>
      </c>
      <c r="F66" s="907">
        <v>-41.7</v>
      </c>
      <c r="G66" s="906">
        <f t="shared" si="5"/>
        <v>-74.69999999999999</v>
      </c>
      <c r="H66" s="907">
        <v>-17.5</v>
      </c>
      <c r="I66" s="907">
        <v>1.6</v>
      </c>
      <c r="J66" s="907">
        <f t="shared" si="6"/>
        <v>-15.9</v>
      </c>
      <c r="K66" s="907">
        <v>3.9</v>
      </c>
      <c r="L66" s="907">
        <v>0</v>
      </c>
      <c r="M66" s="907">
        <f t="shared" si="7"/>
        <v>-12</v>
      </c>
    </row>
    <row r="67" spans="1:13" ht="14.25">
      <c r="A67" s="905" t="s">
        <v>497</v>
      </c>
      <c r="B67" s="907">
        <v>0</v>
      </c>
      <c r="C67" s="907">
        <v>0</v>
      </c>
      <c r="D67" s="906">
        <f t="shared" si="4"/>
        <v>0</v>
      </c>
      <c r="E67" s="907">
        <v>0</v>
      </c>
      <c r="F67" s="907">
        <v>0</v>
      </c>
      <c r="G67" s="906">
        <f t="shared" si="5"/>
        <v>0</v>
      </c>
      <c r="H67" s="907">
        <v>0</v>
      </c>
      <c r="I67" s="907">
        <v>0</v>
      </c>
      <c r="J67" s="907">
        <f t="shared" si="6"/>
        <v>0</v>
      </c>
      <c r="K67" s="907">
        <v>0</v>
      </c>
      <c r="L67" s="907">
        <v>0</v>
      </c>
      <c r="M67" s="907">
        <f t="shared" si="7"/>
        <v>0</v>
      </c>
    </row>
    <row r="68" spans="1:13" ht="12.75">
      <c r="A68" s="905" t="s">
        <v>170</v>
      </c>
      <c r="B68" s="907">
        <v>0.2</v>
      </c>
      <c r="C68" s="907">
        <v>53.5</v>
      </c>
      <c r="D68" s="906">
        <f t="shared" si="4"/>
        <v>53.7</v>
      </c>
      <c r="E68" s="907">
        <v>-25.3</v>
      </c>
      <c r="F68" s="907">
        <v>68.7</v>
      </c>
      <c r="G68" s="906">
        <f t="shared" si="5"/>
        <v>97.10000000000001</v>
      </c>
      <c r="H68" s="907">
        <v>531.1</v>
      </c>
      <c r="I68" s="907">
        <v>0.3</v>
      </c>
      <c r="J68" s="907">
        <f t="shared" si="6"/>
        <v>531.4</v>
      </c>
      <c r="K68" s="907">
        <v>-9</v>
      </c>
      <c r="L68" s="907">
        <v>12.5</v>
      </c>
      <c r="M68" s="907">
        <f t="shared" si="7"/>
        <v>534.9</v>
      </c>
    </row>
    <row r="69" spans="1:13" ht="12.75">
      <c r="A69" s="905" t="s">
        <v>477</v>
      </c>
      <c r="B69" s="907">
        <v>0</v>
      </c>
      <c r="C69" s="907">
        <v>0</v>
      </c>
      <c r="D69" s="906">
        <f t="shared" si="4"/>
        <v>0</v>
      </c>
      <c r="E69" s="907">
        <v>0</v>
      </c>
      <c r="F69" s="907">
        <v>0</v>
      </c>
      <c r="G69" s="906">
        <f t="shared" si="5"/>
        <v>0</v>
      </c>
      <c r="H69" s="907">
        <v>0</v>
      </c>
      <c r="I69" s="907">
        <v>0</v>
      </c>
      <c r="J69" s="907">
        <f t="shared" si="6"/>
        <v>0</v>
      </c>
      <c r="K69" s="907">
        <v>0</v>
      </c>
      <c r="L69" s="907">
        <v>0</v>
      </c>
      <c r="M69" s="907">
        <f t="shared" si="7"/>
        <v>0</v>
      </c>
    </row>
    <row r="70" spans="1:13" ht="12.75">
      <c r="A70" s="1574" t="s">
        <v>743</v>
      </c>
      <c r="B70" s="907">
        <v>303.6</v>
      </c>
      <c r="C70" s="907">
        <v>392.2</v>
      </c>
      <c r="D70" s="906">
        <f aca="true" t="shared" si="8" ref="D70:D86">B70+C70</f>
        <v>695.8</v>
      </c>
      <c r="E70" s="907">
        <v>914.6</v>
      </c>
      <c r="F70" s="907">
        <v>373</v>
      </c>
      <c r="G70" s="906">
        <f aca="true" t="shared" si="9" ref="G70:G86">D70+E70+F70</f>
        <v>1983.4</v>
      </c>
      <c r="H70" s="907">
        <v>863.5</v>
      </c>
      <c r="I70" s="907">
        <v>73.6</v>
      </c>
      <c r="J70" s="907">
        <f aca="true" t="shared" si="10" ref="J70:J86">SUM(H70:I70)</f>
        <v>937.1</v>
      </c>
      <c r="K70" s="907">
        <v>-85.3</v>
      </c>
      <c r="L70" s="907">
        <v>800.1</v>
      </c>
      <c r="M70" s="907">
        <f aca="true" t="shared" si="11" ref="M70:M86">J70+K70+L70</f>
        <v>1651.9</v>
      </c>
    </row>
    <row r="71" spans="1:13" ht="14.25">
      <c r="A71" s="905" t="s">
        <v>498</v>
      </c>
      <c r="B71" s="907">
        <v>-35.9</v>
      </c>
      <c r="C71" s="907">
        <v>55.6</v>
      </c>
      <c r="D71" s="906">
        <f t="shared" si="8"/>
        <v>19.700000000000003</v>
      </c>
      <c r="E71" s="907">
        <v>30.4</v>
      </c>
      <c r="F71" s="907">
        <v>37.5</v>
      </c>
      <c r="G71" s="906">
        <f t="shared" si="9"/>
        <v>87.6</v>
      </c>
      <c r="H71" s="907">
        <v>73.3</v>
      </c>
      <c r="I71" s="907">
        <v>35.1</v>
      </c>
      <c r="J71" s="907">
        <f t="shared" si="10"/>
        <v>108.4</v>
      </c>
      <c r="K71" s="907">
        <v>47.4</v>
      </c>
      <c r="L71" s="907">
        <v>0</v>
      </c>
      <c r="M71" s="907">
        <f t="shared" si="11"/>
        <v>155.8</v>
      </c>
    </row>
    <row r="72" spans="1:13" ht="12.75">
      <c r="A72" s="905" t="s">
        <v>171</v>
      </c>
      <c r="B72" s="907">
        <v>220.7</v>
      </c>
      <c r="C72" s="907">
        <v>183.9</v>
      </c>
      <c r="D72" s="906">
        <f t="shared" si="8"/>
        <v>404.6</v>
      </c>
      <c r="E72" s="907">
        <v>852.8</v>
      </c>
      <c r="F72" s="907">
        <v>104.3</v>
      </c>
      <c r="G72" s="906">
        <f t="shared" si="9"/>
        <v>1361.7</v>
      </c>
      <c r="H72" s="907">
        <v>56.9</v>
      </c>
      <c r="I72" s="907">
        <v>541.1</v>
      </c>
      <c r="J72" s="907">
        <f t="shared" si="10"/>
        <v>598</v>
      </c>
      <c r="K72" s="907">
        <v>-1.4</v>
      </c>
      <c r="L72" s="907">
        <v>447.5</v>
      </c>
      <c r="M72" s="907">
        <f t="shared" si="11"/>
        <v>1044.1</v>
      </c>
    </row>
    <row r="73" spans="1:13" ht="12.75">
      <c r="A73" s="905" t="s">
        <v>478</v>
      </c>
      <c r="B73" s="907">
        <v>0</v>
      </c>
      <c r="C73" s="907">
        <v>0</v>
      </c>
      <c r="D73" s="906">
        <f t="shared" si="8"/>
        <v>0</v>
      </c>
      <c r="E73" s="907">
        <v>0</v>
      </c>
      <c r="F73" s="907">
        <v>0</v>
      </c>
      <c r="G73" s="906">
        <f t="shared" si="9"/>
        <v>0</v>
      </c>
      <c r="H73" s="907">
        <v>0</v>
      </c>
      <c r="I73" s="907">
        <v>0</v>
      </c>
      <c r="J73" s="907">
        <f t="shared" si="10"/>
        <v>0</v>
      </c>
      <c r="K73" s="907">
        <v>0</v>
      </c>
      <c r="L73" s="907">
        <v>0</v>
      </c>
      <c r="M73" s="907">
        <f t="shared" si="11"/>
        <v>0</v>
      </c>
    </row>
    <row r="74" spans="1:13" ht="12.75">
      <c r="A74" s="905" t="s">
        <v>479</v>
      </c>
      <c r="B74" s="907">
        <v>-48.9</v>
      </c>
      <c r="C74" s="907">
        <v>5</v>
      </c>
      <c r="D74" s="906">
        <f t="shared" si="8"/>
        <v>-43.9</v>
      </c>
      <c r="E74" s="907">
        <v>1.2</v>
      </c>
      <c r="F74" s="907">
        <v>4.7</v>
      </c>
      <c r="G74" s="906">
        <f t="shared" si="9"/>
        <v>-37.99999999999999</v>
      </c>
      <c r="H74" s="907">
        <v>-28</v>
      </c>
      <c r="I74" s="907">
        <v>23.2</v>
      </c>
      <c r="J74" s="907">
        <f t="shared" si="10"/>
        <v>-4.800000000000001</v>
      </c>
      <c r="K74" s="907">
        <v>-71.4</v>
      </c>
      <c r="L74" s="907">
        <v>15</v>
      </c>
      <c r="M74" s="907">
        <f t="shared" si="11"/>
        <v>-61.2</v>
      </c>
    </row>
    <row r="75" spans="1:13" ht="12.75">
      <c r="A75" s="905" t="s">
        <v>167</v>
      </c>
      <c r="B75" s="907">
        <v>33.7</v>
      </c>
      <c r="C75" s="907">
        <v>101.7</v>
      </c>
      <c r="D75" s="906">
        <f t="shared" si="8"/>
        <v>135.4</v>
      </c>
      <c r="E75" s="907">
        <v>101.5</v>
      </c>
      <c r="F75" s="907">
        <v>168.2</v>
      </c>
      <c r="G75" s="906">
        <f t="shared" si="9"/>
        <v>405.1</v>
      </c>
      <c r="H75" s="907">
        <v>-43</v>
      </c>
      <c r="I75" s="907">
        <v>208.9</v>
      </c>
      <c r="J75" s="907">
        <f t="shared" si="10"/>
        <v>165.9</v>
      </c>
      <c r="K75" s="907">
        <v>179.1</v>
      </c>
      <c r="L75" s="907">
        <v>132.5</v>
      </c>
      <c r="M75" s="907">
        <f t="shared" si="11"/>
        <v>477.5</v>
      </c>
    </row>
    <row r="76" spans="1:13" ht="14.25">
      <c r="A76" s="905" t="s">
        <v>499</v>
      </c>
      <c r="B76" s="907">
        <v>235.9</v>
      </c>
      <c r="C76" s="907">
        <v>77.2</v>
      </c>
      <c r="D76" s="906">
        <f t="shared" si="8"/>
        <v>313.1</v>
      </c>
      <c r="E76" s="907">
        <v>750.2</v>
      </c>
      <c r="F76" s="907">
        <v>-68.6</v>
      </c>
      <c r="G76" s="906">
        <f t="shared" si="9"/>
        <v>994.7000000000002</v>
      </c>
      <c r="H76" s="907">
        <v>127.9</v>
      </c>
      <c r="I76" s="907">
        <v>309</v>
      </c>
      <c r="J76" s="907">
        <f t="shared" si="10"/>
        <v>436.9</v>
      </c>
      <c r="K76" s="907">
        <v>-109</v>
      </c>
      <c r="L76" s="907">
        <v>300</v>
      </c>
      <c r="M76" s="907">
        <f t="shared" si="11"/>
        <v>627.9</v>
      </c>
    </row>
    <row r="77" spans="1:13" ht="12.75">
      <c r="A77" s="905" t="s">
        <v>172</v>
      </c>
      <c r="B77" s="907">
        <v>76.1</v>
      </c>
      <c r="C77" s="907">
        <v>153.6</v>
      </c>
      <c r="D77" s="906">
        <f t="shared" si="8"/>
        <v>229.7</v>
      </c>
      <c r="E77" s="907">
        <v>8.3</v>
      </c>
      <c r="F77" s="907">
        <v>276.1</v>
      </c>
      <c r="G77" s="906">
        <f t="shared" si="9"/>
        <v>514.1</v>
      </c>
      <c r="H77" s="907">
        <v>709.5</v>
      </c>
      <c r="I77" s="907">
        <v>-531.3</v>
      </c>
      <c r="J77" s="907">
        <f t="shared" si="10"/>
        <v>178.20000000000005</v>
      </c>
      <c r="K77" s="907">
        <v>-168</v>
      </c>
      <c r="L77" s="907">
        <v>374.6</v>
      </c>
      <c r="M77" s="907">
        <f t="shared" si="11"/>
        <v>384.80000000000007</v>
      </c>
    </row>
    <row r="78" spans="1:13" ht="12.75">
      <c r="A78" s="905" t="s">
        <v>173</v>
      </c>
      <c r="B78" s="907">
        <v>42.6</v>
      </c>
      <c r="C78" s="907">
        <v>-0.8</v>
      </c>
      <c r="D78" s="906">
        <f t="shared" si="8"/>
        <v>41.800000000000004</v>
      </c>
      <c r="E78" s="907">
        <v>23.1</v>
      </c>
      <c r="F78" s="907">
        <v>-44.9</v>
      </c>
      <c r="G78" s="906">
        <f t="shared" si="9"/>
        <v>20.000000000000007</v>
      </c>
      <c r="H78" s="907">
        <v>23.8</v>
      </c>
      <c r="I78" s="907">
        <v>28.7</v>
      </c>
      <c r="J78" s="907">
        <f t="shared" si="10"/>
        <v>52.5</v>
      </c>
      <c r="K78" s="907">
        <v>36.8</v>
      </c>
      <c r="L78" s="907">
        <v>-21.9</v>
      </c>
      <c r="M78" s="907">
        <f t="shared" si="11"/>
        <v>67.4</v>
      </c>
    </row>
    <row r="79" spans="1:13" ht="12.75">
      <c r="A79" s="905" t="s">
        <v>480</v>
      </c>
      <c r="B79" s="907">
        <v>0</v>
      </c>
      <c r="C79" s="907">
        <v>0</v>
      </c>
      <c r="D79" s="907">
        <f t="shared" si="8"/>
        <v>0</v>
      </c>
      <c r="E79" s="907">
        <v>0</v>
      </c>
      <c r="F79" s="907">
        <v>0</v>
      </c>
      <c r="G79" s="907">
        <f t="shared" si="9"/>
        <v>0</v>
      </c>
      <c r="H79" s="907">
        <v>0</v>
      </c>
      <c r="I79" s="907">
        <v>0</v>
      </c>
      <c r="J79" s="907">
        <f t="shared" si="10"/>
        <v>0</v>
      </c>
      <c r="K79" s="907">
        <v>0</v>
      </c>
      <c r="L79" s="907">
        <v>0</v>
      </c>
      <c r="M79" s="907">
        <f t="shared" si="11"/>
        <v>0</v>
      </c>
    </row>
    <row r="80" spans="1:13" ht="12.75">
      <c r="A80" s="905" t="s">
        <v>481</v>
      </c>
      <c r="B80" s="907">
        <v>43.1</v>
      </c>
      <c r="C80" s="907">
        <v>699.5</v>
      </c>
      <c r="D80" s="906">
        <f t="shared" si="8"/>
        <v>742.6</v>
      </c>
      <c r="E80" s="907">
        <v>421.6</v>
      </c>
      <c r="F80" s="907">
        <v>615.4</v>
      </c>
      <c r="G80" s="906">
        <f t="shared" si="9"/>
        <v>1779.6</v>
      </c>
      <c r="H80" s="907">
        <v>472.1</v>
      </c>
      <c r="I80" s="907">
        <v>154.1</v>
      </c>
      <c r="J80" s="907">
        <f t="shared" si="10"/>
        <v>626.2</v>
      </c>
      <c r="K80" s="907">
        <v>-119.3</v>
      </c>
      <c r="L80" s="907">
        <v>-164</v>
      </c>
      <c r="M80" s="907">
        <f t="shared" si="11"/>
        <v>342.90000000000003</v>
      </c>
    </row>
    <row r="81" spans="1:13" ht="12.75">
      <c r="A81" s="905" t="s">
        <v>482</v>
      </c>
      <c r="B81" s="907">
        <v>-67.5</v>
      </c>
      <c r="C81" s="907">
        <v>73.9</v>
      </c>
      <c r="D81" s="906">
        <f t="shared" si="8"/>
        <v>6.400000000000006</v>
      </c>
      <c r="E81" s="907">
        <v>-385.4</v>
      </c>
      <c r="F81" s="907">
        <v>-1</v>
      </c>
      <c r="G81" s="906">
        <f t="shared" si="9"/>
        <v>-380</v>
      </c>
      <c r="H81" s="907">
        <v>-586.4</v>
      </c>
      <c r="I81" s="907">
        <v>549.9</v>
      </c>
      <c r="J81" s="907">
        <f t="shared" si="10"/>
        <v>-36.5</v>
      </c>
      <c r="K81" s="907">
        <v>-25.4</v>
      </c>
      <c r="L81" s="907">
        <v>288.2</v>
      </c>
      <c r="M81" s="907">
        <f t="shared" si="11"/>
        <v>226.29999999999998</v>
      </c>
    </row>
    <row r="82" spans="1:13" ht="12.75">
      <c r="A82" s="905" t="s">
        <v>174</v>
      </c>
      <c r="B82" s="907">
        <v>-24.4</v>
      </c>
      <c r="C82" s="907">
        <v>773.4</v>
      </c>
      <c r="D82" s="906">
        <f t="shared" si="8"/>
        <v>749</v>
      </c>
      <c r="E82" s="907">
        <v>36.2</v>
      </c>
      <c r="F82" s="907">
        <v>614.4</v>
      </c>
      <c r="G82" s="906">
        <f t="shared" si="9"/>
        <v>1399.6</v>
      </c>
      <c r="H82" s="907">
        <v>-114.3</v>
      </c>
      <c r="I82" s="907">
        <v>704</v>
      </c>
      <c r="J82" s="907">
        <f t="shared" si="10"/>
        <v>589.7</v>
      </c>
      <c r="K82" s="907">
        <v>-144.7</v>
      </c>
      <c r="L82" s="907">
        <v>124.3</v>
      </c>
      <c r="M82" s="907">
        <f t="shared" si="11"/>
        <v>569.3000000000001</v>
      </c>
    </row>
    <row r="83" spans="1:13" ht="12.75">
      <c r="A83" s="905" t="s">
        <v>483</v>
      </c>
      <c r="B83" s="907">
        <v>24.4</v>
      </c>
      <c r="C83" s="907">
        <v>-773.4</v>
      </c>
      <c r="D83" s="906">
        <f t="shared" si="8"/>
        <v>-749</v>
      </c>
      <c r="E83" s="907">
        <v>-36.2</v>
      </c>
      <c r="F83" s="907">
        <v>-614.4</v>
      </c>
      <c r="G83" s="906">
        <f t="shared" si="9"/>
        <v>-1399.6</v>
      </c>
      <c r="H83" s="907">
        <v>114.3</v>
      </c>
      <c r="I83" s="907">
        <v>-704</v>
      </c>
      <c r="J83" s="907">
        <f t="shared" si="10"/>
        <v>-589.7</v>
      </c>
      <c r="K83" s="907">
        <v>144.7</v>
      </c>
      <c r="L83" s="907">
        <v>-124.3</v>
      </c>
      <c r="M83" s="907">
        <f t="shared" si="11"/>
        <v>-569.3000000000001</v>
      </c>
    </row>
    <row r="84" spans="1:13" ht="14.25">
      <c r="A84" s="905" t="s">
        <v>500</v>
      </c>
      <c r="B84" s="907">
        <v>-41.8</v>
      </c>
      <c r="C84" s="907">
        <v>-741</v>
      </c>
      <c r="D84" s="906">
        <f t="shared" si="8"/>
        <v>-782.8</v>
      </c>
      <c r="E84" s="907">
        <v>-118.8</v>
      </c>
      <c r="F84" s="907">
        <v>-591.8</v>
      </c>
      <c r="G84" s="906">
        <f t="shared" si="9"/>
        <v>-1493.3999999999999</v>
      </c>
      <c r="H84" s="907">
        <v>146.7</v>
      </c>
      <c r="I84" s="907">
        <v>-650</v>
      </c>
      <c r="J84" s="907">
        <f t="shared" si="10"/>
        <v>-503.3</v>
      </c>
      <c r="K84" s="907">
        <v>196.4</v>
      </c>
      <c r="L84" s="907">
        <v>-17.3</v>
      </c>
      <c r="M84" s="907">
        <f t="shared" si="11"/>
        <v>-324.2</v>
      </c>
    </row>
    <row r="85" spans="1:13" ht="12.75">
      <c r="A85" s="905" t="s">
        <v>175</v>
      </c>
      <c r="B85" s="907">
        <v>46.4</v>
      </c>
      <c r="C85" s="907">
        <v>-32.4</v>
      </c>
      <c r="D85" s="906">
        <f t="shared" si="8"/>
        <v>14</v>
      </c>
      <c r="E85" s="907">
        <v>-20.5</v>
      </c>
      <c r="F85" s="907">
        <v>-22.6</v>
      </c>
      <c r="G85" s="906">
        <f t="shared" si="9"/>
        <v>-29.1</v>
      </c>
      <c r="H85" s="907">
        <v>-32.4</v>
      </c>
      <c r="I85" s="907">
        <v>-54</v>
      </c>
      <c r="J85" s="907">
        <f t="shared" si="10"/>
        <v>-86.4</v>
      </c>
      <c r="K85" s="907">
        <v>-51.7</v>
      </c>
      <c r="L85" s="907">
        <v>-223.1</v>
      </c>
      <c r="M85" s="907">
        <f t="shared" si="11"/>
        <v>-361.20000000000005</v>
      </c>
    </row>
    <row r="86" spans="1:13" ht="12.75">
      <c r="A86" s="905" t="s">
        <v>176</v>
      </c>
      <c r="B86" s="907">
        <v>19.8</v>
      </c>
      <c r="C86" s="907">
        <v>0</v>
      </c>
      <c r="D86" s="906">
        <f t="shared" si="8"/>
        <v>19.8</v>
      </c>
      <c r="E86" s="907">
        <v>103.1</v>
      </c>
      <c r="F86" s="907">
        <v>0</v>
      </c>
      <c r="G86" s="906">
        <f t="shared" si="9"/>
        <v>122.89999999999999</v>
      </c>
      <c r="H86" s="907">
        <v>0</v>
      </c>
      <c r="I86" s="907">
        <v>0</v>
      </c>
      <c r="J86" s="907">
        <f t="shared" si="10"/>
        <v>0</v>
      </c>
      <c r="K86" s="907">
        <v>0</v>
      </c>
      <c r="L86" s="907">
        <v>116.1</v>
      </c>
      <c r="M86" s="907">
        <f t="shared" si="11"/>
        <v>116.1</v>
      </c>
    </row>
    <row r="87" ht="12.75">
      <c r="A87" s="908"/>
    </row>
    <row r="88" ht="12.75">
      <c r="A88" s="1575" t="s">
        <v>1133</v>
      </c>
    </row>
    <row r="89" ht="14.25">
      <c r="A89" s="1556" t="s">
        <v>1310</v>
      </c>
    </row>
    <row r="90" ht="14.25">
      <c r="A90" s="1556" t="s">
        <v>744</v>
      </c>
    </row>
    <row r="91" ht="12.75">
      <c r="A91" s="1575" t="s">
        <v>745</v>
      </c>
    </row>
    <row r="92" ht="14.25">
      <c r="A92" s="1556" t="s">
        <v>746</v>
      </c>
    </row>
    <row r="93" ht="14.25">
      <c r="A93" s="1556" t="s">
        <v>747</v>
      </c>
    </row>
    <row r="94" ht="14.25">
      <c r="A94" s="1556" t="s">
        <v>748</v>
      </c>
    </row>
    <row r="95" ht="14.25">
      <c r="A95" s="1556" t="s">
        <v>1311</v>
      </c>
    </row>
    <row r="96" ht="14.25">
      <c r="A96" s="1556" t="s">
        <v>749</v>
      </c>
    </row>
    <row r="97" ht="14.25">
      <c r="A97" s="1556" t="s">
        <v>1312</v>
      </c>
    </row>
    <row r="98" ht="14.25">
      <c r="A98" s="1556" t="s">
        <v>1313</v>
      </c>
    </row>
    <row r="99" ht="14.25">
      <c r="A99" s="1556" t="s">
        <v>750</v>
      </c>
    </row>
    <row r="100" ht="14.25">
      <c r="A100" s="1556" t="s">
        <v>751</v>
      </c>
    </row>
    <row r="101" ht="14.25">
      <c r="A101" s="1556" t="s">
        <v>752</v>
      </c>
    </row>
    <row r="102" ht="12.75">
      <c r="A102" s="1575" t="s">
        <v>753</v>
      </c>
    </row>
  </sheetData>
  <printOptions/>
  <pageMargins left="0.9448818897637796" right="0.15748031496062992" top="0.7874015748031497" bottom="0.3937007874015748" header="0.5118110236220472" footer="0.5118110236220472"/>
  <pageSetup horizontalDpi="600" verticalDpi="600" orientation="landscape" paperSize="9" scale="74" r:id="rId1"/>
  <rowBreaks count="1" manualBreakCount="1">
    <brk id="50" max="12" man="1"/>
  </rowBreaks>
</worksheet>
</file>

<file path=xl/worksheets/sheet7.xml><?xml version="1.0" encoding="utf-8"?>
<worksheet xmlns="http://schemas.openxmlformats.org/spreadsheetml/2006/main" xmlns:r="http://schemas.openxmlformats.org/officeDocument/2006/relationships">
  <dimension ref="A1:H48"/>
  <sheetViews>
    <sheetView view="pageBreakPreview" zoomScaleSheetLayoutView="100" workbookViewId="0" topLeftCell="A1">
      <pane xSplit="2" ySplit="5" topLeftCell="C27" activePane="bottomRight" state="frozen"/>
      <selection pane="topLeft" activeCell="F36" sqref="F36"/>
      <selection pane="topRight" activeCell="F36" sqref="F36"/>
      <selection pane="bottomLeft" activeCell="F36" sqref="F36"/>
      <selection pane="bottomRight" activeCell="A1" sqref="A1"/>
    </sheetView>
  </sheetViews>
  <sheetFormatPr defaultColWidth="9.00390625" defaultRowHeight="12.75"/>
  <cols>
    <col min="1" max="1" width="1.625" style="715" customWidth="1"/>
    <col min="2" max="2" width="73.375" style="715" customWidth="1"/>
    <col min="3" max="3" width="10.25390625" style="715" customWidth="1"/>
    <col min="4" max="4" width="8.125" style="715" customWidth="1"/>
    <col min="5" max="5" width="10.375" style="715" customWidth="1"/>
    <col min="6" max="6" width="7.625" style="715" customWidth="1"/>
    <col min="7" max="7" width="10.25390625" style="715" customWidth="1"/>
    <col min="8" max="8" width="7.375" style="715" customWidth="1"/>
    <col min="9" max="16384" width="9.125" style="715" customWidth="1"/>
  </cols>
  <sheetData>
    <row r="1" spans="1:8" ht="30.75" customHeight="1">
      <c r="A1" s="1271" t="s">
        <v>754</v>
      </c>
      <c r="B1" s="1272"/>
      <c r="C1" s="1272"/>
      <c r="D1" s="1272"/>
      <c r="E1" s="1272"/>
      <c r="F1" s="1272"/>
      <c r="G1" s="1272"/>
      <c r="H1" s="1272"/>
    </row>
    <row r="2" spans="1:8" s="758" customFormat="1" ht="9" customHeight="1" thickBot="1">
      <c r="A2" s="1598"/>
      <c r="B2" s="716"/>
      <c r="C2" s="716"/>
      <c r="D2" s="716"/>
      <c r="E2" s="716"/>
      <c r="F2" s="716"/>
      <c r="G2" s="716"/>
      <c r="H2" s="716"/>
    </row>
    <row r="3" spans="1:8" ht="12.75">
      <c r="A3" s="1278"/>
      <c r="B3" s="1279"/>
      <c r="C3" s="1659" t="s">
        <v>177</v>
      </c>
      <c r="D3" s="1660"/>
      <c r="E3" s="1660"/>
      <c r="F3" s="1661"/>
      <c r="G3" s="1662" t="s">
        <v>755</v>
      </c>
      <c r="H3" s="1663"/>
    </row>
    <row r="4" spans="1:8" ht="12.75">
      <c r="A4" s="720" t="s">
        <v>178</v>
      </c>
      <c r="B4" s="721"/>
      <c r="C4" s="722">
        <v>2004</v>
      </c>
      <c r="D4" s="722"/>
      <c r="E4" s="722">
        <v>2005</v>
      </c>
      <c r="F4" s="722"/>
      <c r="G4" s="1664"/>
      <c r="H4" s="1665"/>
    </row>
    <row r="5" spans="1:8" ht="12.75">
      <c r="A5" s="723"/>
      <c r="B5" s="724"/>
      <c r="C5" s="765" t="s">
        <v>1399</v>
      </c>
      <c r="D5" s="765" t="s">
        <v>227</v>
      </c>
      <c r="E5" s="765" t="s">
        <v>1399</v>
      </c>
      <c r="F5" s="765" t="s">
        <v>227</v>
      </c>
      <c r="G5" s="765" t="s">
        <v>1399</v>
      </c>
      <c r="H5" s="879" t="s">
        <v>179</v>
      </c>
    </row>
    <row r="6" spans="1:8" ht="27" customHeight="1">
      <c r="A6" s="745" t="s">
        <v>756</v>
      </c>
      <c r="B6" s="727"/>
      <c r="C6" s="728">
        <v>2170.2546340939653</v>
      </c>
      <c r="D6" s="729">
        <v>0.2717957999791818</v>
      </c>
      <c r="E6" s="728">
        <v>2205.4561149287106</v>
      </c>
      <c r="F6" s="729">
        <v>0.23327996821735864</v>
      </c>
      <c r="G6" s="728">
        <v>35.201480834745325</v>
      </c>
      <c r="H6" s="730">
        <v>0.016219977269829072</v>
      </c>
    </row>
    <row r="7" spans="1:8" ht="12.75">
      <c r="A7" s="717"/>
      <c r="B7" s="731" t="s">
        <v>180</v>
      </c>
      <c r="C7" s="732">
        <v>807.9734511690689</v>
      </c>
      <c r="D7" s="733">
        <v>0.10118802976965756</v>
      </c>
      <c r="E7" s="732">
        <v>833.7020811756595</v>
      </c>
      <c r="F7" s="733">
        <v>0.08818402401341374</v>
      </c>
      <c r="G7" s="732">
        <v>25.728630006590606</v>
      </c>
      <c r="H7" s="734">
        <v>0.03184341016324666</v>
      </c>
    </row>
    <row r="8" spans="1:8" ht="12.75">
      <c r="A8" s="735"/>
      <c r="B8" s="736" t="s">
        <v>181</v>
      </c>
      <c r="C8" s="737">
        <v>594.8852885987023</v>
      </c>
      <c r="D8" s="738">
        <v>0.07450154482818636</v>
      </c>
      <c r="E8" s="737">
        <v>551.6748132506403</v>
      </c>
      <c r="F8" s="738">
        <v>0.05835286498348056</v>
      </c>
      <c r="G8" s="737">
        <v>-43.210475348062005</v>
      </c>
      <c r="H8" s="739">
        <v>-0.07263665142879491</v>
      </c>
    </row>
    <row r="9" spans="1:8" ht="12.75">
      <c r="A9" s="735"/>
      <c r="B9" s="736" t="s">
        <v>182</v>
      </c>
      <c r="C9" s="737">
        <v>186.8307358001462</v>
      </c>
      <c r="D9" s="738">
        <v>0.023398088178118035</v>
      </c>
      <c r="E9" s="737">
        <v>197.8205977366847</v>
      </c>
      <c r="F9" s="738">
        <v>0.020924280669372727</v>
      </c>
      <c r="G9" s="737">
        <v>10.989861936538517</v>
      </c>
      <c r="H9" s="739">
        <v>0.05882255876942234</v>
      </c>
    </row>
    <row r="10" spans="1:8" ht="12.75">
      <c r="A10" s="735"/>
      <c r="B10" s="736" t="s">
        <v>183</v>
      </c>
      <c r="C10" s="737">
        <v>162.1270207533375</v>
      </c>
      <c r="D10" s="738">
        <v>0.02030427333808742</v>
      </c>
      <c r="E10" s="737">
        <v>182.33614015533047</v>
      </c>
      <c r="F10" s="738">
        <v>0.019286427280230084</v>
      </c>
      <c r="G10" s="737">
        <v>20.20911940199298</v>
      </c>
      <c r="H10" s="739">
        <v>0.12464991528302638</v>
      </c>
    </row>
    <row r="11" spans="1:8" ht="12.75">
      <c r="A11" s="740"/>
      <c r="B11" s="741"/>
      <c r="C11" s="742"/>
      <c r="D11" s="743"/>
      <c r="E11" s="742"/>
      <c r="F11" s="743"/>
      <c r="G11" s="742"/>
      <c r="H11" s="744"/>
    </row>
    <row r="12" spans="1:8" ht="12.75">
      <c r="A12" s="745" t="s">
        <v>317</v>
      </c>
      <c r="B12" s="746"/>
      <c r="C12" s="728">
        <v>1804.9902573332038</v>
      </c>
      <c r="D12" s="729">
        <v>0.2260512491205059</v>
      </c>
      <c r="E12" s="728">
        <v>2074.7642323468863</v>
      </c>
      <c r="F12" s="729">
        <v>0.21945616188152492</v>
      </c>
      <c r="G12" s="728">
        <v>269.7739750136825</v>
      </c>
      <c r="H12" s="730">
        <v>0.1494600726611467</v>
      </c>
    </row>
    <row r="13" spans="1:8" ht="12.75">
      <c r="A13" s="735"/>
      <c r="B13" s="736" t="s">
        <v>184</v>
      </c>
      <c r="C13" s="737">
        <v>585.2221752401794</v>
      </c>
      <c r="D13" s="738">
        <v>0.0732913671908209</v>
      </c>
      <c r="E13" s="737">
        <v>837.2164174160841</v>
      </c>
      <c r="F13" s="738">
        <v>0.08855574949954878</v>
      </c>
      <c r="G13" s="737">
        <v>251.9942421759048</v>
      </c>
      <c r="H13" s="739">
        <v>0.4305958537413326</v>
      </c>
    </row>
    <row r="14" spans="1:8" ht="12.75">
      <c r="A14" s="735"/>
      <c r="B14" s="736" t="s">
        <v>185</v>
      </c>
      <c r="C14" s="737">
        <v>805.3470332288593</v>
      </c>
      <c r="D14" s="738">
        <v>0.10085910552550455</v>
      </c>
      <c r="E14" s="737">
        <v>763.2452667154098</v>
      </c>
      <c r="F14" s="738">
        <v>0.08073152322379151</v>
      </c>
      <c r="G14" s="737">
        <v>-42.10176651344955</v>
      </c>
      <c r="H14" s="739">
        <v>-0.05227779426299232</v>
      </c>
    </row>
    <row r="15" spans="1:8" ht="12.75">
      <c r="A15" s="735"/>
      <c r="B15" s="736" t="s">
        <v>186</v>
      </c>
      <c r="C15" s="737">
        <v>146.58063226354028</v>
      </c>
      <c r="D15" s="738">
        <v>0.018357293002235906</v>
      </c>
      <c r="E15" s="737">
        <v>159.533280385013</v>
      </c>
      <c r="F15" s="738">
        <v>0.016874477041693377</v>
      </c>
      <c r="G15" s="737">
        <v>12.95264812147272</v>
      </c>
      <c r="H15" s="739">
        <v>0.08836534487165325</v>
      </c>
    </row>
    <row r="16" spans="1:8" ht="12.75">
      <c r="A16" s="735"/>
      <c r="B16" s="736" t="s">
        <v>187</v>
      </c>
      <c r="C16" s="737">
        <v>109.37485722174216</v>
      </c>
      <c r="D16" s="738">
        <v>0.013697759861530186</v>
      </c>
      <c r="E16" s="737">
        <v>118.64184515014087</v>
      </c>
      <c r="F16" s="738">
        <v>0.012549225386318</v>
      </c>
      <c r="G16" s="737">
        <v>9.266987928398706</v>
      </c>
      <c r="H16" s="739">
        <v>0.08472685737647355</v>
      </c>
    </row>
    <row r="17" spans="1:8" ht="12.75">
      <c r="A17" s="735"/>
      <c r="B17" s="736" t="s">
        <v>188</v>
      </c>
      <c r="C17" s="737">
        <v>80.58648246524493</v>
      </c>
      <c r="D17" s="738">
        <v>0.010092395207944624</v>
      </c>
      <c r="E17" s="737">
        <v>95.29602163787243</v>
      </c>
      <c r="F17" s="738">
        <v>0.010079843687863264</v>
      </c>
      <c r="G17" s="737">
        <v>14.709539172627501</v>
      </c>
      <c r="H17" s="739">
        <v>0.1825310985495785</v>
      </c>
    </row>
    <row r="18" spans="1:8" ht="12.75">
      <c r="A18" s="740"/>
      <c r="B18" s="747"/>
      <c r="C18" s="742"/>
      <c r="D18" s="743"/>
      <c r="E18" s="742"/>
      <c r="F18" s="743"/>
      <c r="G18" s="742"/>
      <c r="H18" s="744"/>
    </row>
    <row r="19" spans="1:8" ht="24.75" customHeight="1">
      <c r="A19" s="1657" t="s">
        <v>189</v>
      </c>
      <c r="B19" s="1658"/>
      <c r="C19" s="728">
        <v>1126.9471104339334</v>
      </c>
      <c r="D19" s="729">
        <v>0.14113527813868335</v>
      </c>
      <c r="E19" s="728">
        <v>1526.766835471948</v>
      </c>
      <c r="F19" s="729">
        <v>0.1614922720263359</v>
      </c>
      <c r="G19" s="728">
        <v>399.81972503801467</v>
      </c>
      <c r="H19" s="730">
        <v>0.3547812682034947</v>
      </c>
    </row>
    <row r="20" spans="1:8" ht="12.75">
      <c r="A20" s="717"/>
      <c r="B20" s="718" t="s">
        <v>190</v>
      </c>
      <c r="C20" s="732">
        <v>509.15093745366414</v>
      </c>
      <c r="D20" s="733">
        <v>0.06376444689087914</v>
      </c>
      <c r="E20" s="732">
        <v>611.6896139617963</v>
      </c>
      <c r="F20" s="733">
        <v>0.06470087195931745</v>
      </c>
      <c r="G20" s="732">
        <v>102.5386765081322</v>
      </c>
      <c r="H20" s="734">
        <v>0.20139151077859666</v>
      </c>
    </row>
    <row r="21" spans="1:8" ht="12.75">
      <c r="A21" s="735"/>
      <c r="B21" s="736" t="s">
        <v>191</v>
      </c>
      <c r="C21" s="737">
        <v>364.79001600343594</v>
      </c>
      <c r="D21" s="738">
        <v>0.045685143423488055</v>
      </c>
      <c r="E21" s="737">
        <v>449.0161049722624</v>
      </c>
      <c r="F21" s="738">
        <v>0.047494240301579234</v>
      </c>
      <c r="G21" s="737">
        <v>84.22608896882645</v>
      </c>
      <c r="H21" s="739">
        <v>0.23088923839415915</v>
      </c>
    </row>
    <row r="22" spans="1:8" ht="12.75">
      <c r="A22" s="735"/>
      <c r="B22" s="736" t="s">
        <v>192</v>
      </c>
      <c r="C22" s="737">
        <v>41.07240302071244</v>
      </c>
      <c r="D22" s="738">
        <v>0.005143777352532801</v>
      </c>
      <c r="E22" s="737">
        <v>195.66315068283035</v>
      </c>
      <c r="F22" s="738">
        <v>0.020696078812737714</v>
      </c>
      <c r="G22" s="737">
        <v>154.5907476621179</v>
      </c>
      <c r="H22" s="739">
        <v>3.7638593384506667</v>
      </c>
    </row>
    <row r="23" spans="1:8" ht="12.75">
      <c r="A23" s="735"/>
      <c r="B23" s="736"/>
      <c r="C23" s="737"/>
      <c r="D23" s="738"/>
      <c r="E23" s="737"/>
      <c r="F23" s="738"/>
      <c r="G23" s="737"/>
      <c r="H23" s="739"/>
    </row>
    <row r="24" spans="1:8" ht="12.75">
      <c r="A24" s="745" t="s">
        <v>318</v>
      </c>
      <c r="B24" s="746"/>
      <c r="C24" s="728">
        <v>901.2641349197015</v>
      </c>
      <c r="D24" s="729">
        <v>0.11287145881170342</v>
      </c>
      <c r="E24" s="728">
        <v>1347.1820994413674</v>
      </c>
      <c r="F24" s="729">
        <v>0.14249687183226278</v>
      </c>
      <c r="G24" s="728">
        <v>445.9179645216659</v>
      </c>
      <c r="H24" s="730">
        <v>0.49476945464094735</v>
      </c>
    </row>
    <row r="25" spans="1:8" ht="12.75">
      <c r="A25" s="735"/>
      <c r="B25" s="748" t="s">
        <v>193</v>
      </c>
      <c r="C25" s="737">
        <v>818.5578173972177</v>
      </c>
      <c r="D25" s="738">
        <v>0.1025135821915066</v>
      </c>
      <c r="E25" s="737">
        <v>1225.470198611541</v>
      </c>
      <c r="F25" s="738">
        <v>0.12962291430254155</v>
      </c>
      <c r="G25" s="737">
        <v>406.9123812143233</v>
      </c>
      <c r="H25" s="739">
        <v>0.49710890613468156</v>
      </c>
    </row>
    <row r="26" spans="1:8" ht="12.75">
      <c r="A26" s="735"/>
      <c r="B26" s="736"/>
      <c r="C26" s="737"/>
      <c r="D26" s="738"/>
      <c r="E26" s="737"/>
      <c r="F26" s="738"/>
      <c r="G26" s="737"/>
      <c r="H26" s="739"/>
    </row>
    <row r="27" spans="1:8" ht="24" customHeight="1">
      <c r="A27" s="1657" t="s">
        <v>194</v>
      </c>
      <c r="B27" s="1658"/>
      <c r="C27" s="728">
        <v>851.7375283127881</v>
      </c>
      <c r="D27" s="729">
        <v>0.10666890384349344</v>
      </c>
      <c r="E27" s="728">
        <v>1014.8279663308058</v>
      </c>
      <c r="F27" s="729">
        <v>0.1073424377521062</v>
      </c>
      <c r="G27" s="728">
        <v>163.09043801801772</v>
      </c>
      <c r="H27" s="730">
        <v>0.19147969015887387</v>
      </c>
    </row>
    <row r="28" spans="1:8" ht="12.75">
      <c r="A28" s="735"/>
      <c r="B28" s="736" t="s">
        <v>195</v>
      </c>
      <c r="C28" s="737">
        <v>119.12781172187766</v>
      </c>
      <c r="D28" s="738">
        <v>0.01491918891823235</v>
      </c>
      <c r="E28" s="737">
        <v>172.9318621761605</v>
      </c>
      <c r="F28" s="738">
        <v>0.018291698954765814</v>
      </c>
      <c r="G28" s="737">
        <v>53.804050454282844</v>
      </c>
      <c r="H28" s="739">
        <v>0.451649784182192</v>
      </c>
    </row>
    <row r="29" spans="1:8" ht="12.75">
      <c r="A29" s="735"/>
      <c r="B29" s="736" t="s">
        <v>196</v>
      </c>
      <c r="C29" s="737">
        <v>94.94898636384553</v>
      </c>
      <c r="D29" s="738">
        <v>0.011891109596338946</v>
      </c>
      <c r="E29" s="737">
        <v>155.52554823271964</v>
      </c>
      <c r="F29" s="738">
        <v>0.016450563084493233</v>
      </c>
      <c r="G29" s="737">
        <v>60.57656186887411</v>
      </c>
      <c r="H29" s="739">
        <v>0.6379906114715546</v>
      </c>
    </row>
    <row r="30" spans="1:8" ht="12.75">
      <c r="A30" s="735"/>
      <c r="B30" s="736" t="s">
        <v>197</v>
      </c>
      <c r="C30" s="737">
        <v>115.07643200073628</v>
      </c>
      <c r="D30" s="738">
        <v>0.014411806984781594</v>
      </c>
      <c r="E30" s="737">
        <v>96.16517948901488</v>
      </c>
      <c r="F30" s="738">
        <v>0.010171778011343072</v>
      </c>
      <c r="G30" s="737">
        <v>-18.9112525117214</v>
      </c>
      <c r="H30" s="739">
        <v>-0.16433645172106487</v>
      </c>
    </row>
    <row r="31" spans="1:8" ht="12.75">
      <c r="A31" s="735"/>
      <c r="B31" s="736" t="s">
        <v>198</v>
      </c>
      <c r="C31" s="737">
        <v>68.67976971413673</v>
      </c>
      <c r="D31" s="738">
        <v>0.008601236305910614</v>
      </c>
      <c r="E31" s="737">
        <v>91.96856884289535</v>
      </c>
      <c r="F31" s="738">
        <v>0.009727885615787954</v>
      </c>
      <c r="G31" s="737">
        <v>23.288799128758626</v>
      </c>
      <c r="H31" s="739">
        <v>0.3390925628564676</v>
      </c>
    </row>
    <row r="32" spans="1:8" ht="12.75">
      <c r="A32" s="735"/>
      <c r="B32" s="736"/>
      <c r="C32" s="737"/>
      <c r="D32" s="738"/>
      <c r="E32" s="737"/>
      <c r="F32" s="738"/>
      <c r="G32" s="737"/>
      <c r="H32" s="739"/>
    </row>
    <row r="33" spans="1:8" ht="12.75">
      <c r="A33" s="745" t="s">
        <v>320</v>
      </c>
      <c r="B33" s="746"/>
      <c r="C33" s="728">
        <v>745.1013917365007</v>
      </c>
      <c r="D33" s="729">
        <v>0.09331413266036856</v>
      </c>
      <c r="E33" s="728">
        <v>878.0550495158884</v>
      </c>
      <c r="F33" s="729">
        <v>0.09287541595484376</v>
      </c>
      <c r="G33" s="728">
        <v>132.95365777938775</v>
      </c>
      <c r="H33" s="730">
        <v>0.17843700099597423</v>
      </c>
    </row>
    <row r="34" spans="1:8" ht="12.75">
      <c r="A34" s="735"/>
      <c r="B34" s="736" t="s">
        <v>199</v>
      </c>
      <c r="C34" s="737">
        <v>159.48409013053282</v>
      </c>
      <c r="D34" s="738">
        <v>0.019973281097992717</v>
      </c>
      <c r="E34" s="737">
        <v>202.7501488057909</v>
      </c>
      <c r="F34" s="738">
        <v>0.021445699122881204</v>
      </c>
      <c r="G34" s="737">
        <v>43.26605867525808</v>
      </c>
      <c r="H34" s="739">
        <v>0.2712876164628468</v>
      </c>
    </row>
    <row r="35" spans="1:8" ht="12.75">
      <c r="A35" s="735"/>
      <c r="B35" s="736" t="s">
        <v>200</v>
      </c>
      <c r="C35" s="737">
        <v>133.28616290781918</v>
      </c>
      <c r="D35" s="738">
        <v>0.016692335869062706</v>
      </c>
      <c r="E35" s="737">
        <v>151.58711544459385</v>
      </c>
      <c r="F35" s="738">
        <v>0.01603397919990758</v>
      </c>
      <c r="G35" s="737">
        <v>18.300952536774673</v>
      </c>
      <c r="H35" s="739">
        <v>0.13730571979502199</v>
      </c>
    </row>
    <row r="36" spans="1:8" ht="12.75">
      <c r="A36" s="735"/>
      <c r="B36" s="736" t="s">
        <v>201</v>
      </c>
      <c r="C36" s="737">
        <v>128.1897296799824</v>
      </c>
      <c r="D36" s="738">
        <v>0.01605407475239947</v>
      </c>
      <c r="E36" s="737">
        <v>138.97709616888994</v>
      </c>
      <c r="F36" s="738">
        <v>0.014700166717335659</v>
      </c>
      <c r="G36" s="737">
        <v>10.787366488907537</v>
      </c>
      <c r="H36" s="739">
        <v>0.08415156593151042</v>
      </c>
    </row>
    <row r="37" spans="1:8" ht="12.75">
      <c r="A37" s="735"/>
      <c r="B37" s="736" t="s">
        <v>202</v>
      </c>
      <c r="C37" s="737">
        <v>58.10538492609276</v>
      </c>
      <c r="D37" s="738">
        <v>0.007276933927929994</v>
      </c>
      <c r="E37" s="737">
        <v>89.34966587075564</v>
      </c>
      <c r="F37" s="738">
        <v>0.009450873709738376</v>
      </c>
      <c r="G37" s="737">
        <v>31.244280944662883</v>
      </c>
      <c r="H37" s="739">
        <v>0.5377174763475726</v>
      </c>
    </row>
    <row r="38" spans="1:8" ht="12.75">
      <c r="A38" s="735"/>
      <c r="B38" s="736"/>
      <c r="C38" s="737"/>
      <c r="D38" s="738"/>
      <c r="E38" s="737"/>
      <c r="F38" s="738"/>
      <c r="G38" s="737"/>
      <c r="H38" s="739"/>
    </row>
    <row r="39" spans="1:8" ht="12.75">
      <c r="A39" s="745" t="s">
        <v>321</v>
      </c>
      <c r="B39" s="746"/>
      <c r="C39" s="728">
        <v>384.5768001308907</v>
      </c>
      <c r="D39" s="729">
        <v>0.048163177446063535</v>
      </c>
      <c r="E39" s="728">
        <v>407.06470901823775</v>
      </c>
      <c r="F39" s="729">
        <v>0.0430568723355678</v>
      </c>
      <c r="G39" s="728">
        <v>22.487908887347032</v>
      </c>
      <c r="H39" s="730">
        <v>0.058474429241944056</v>
      </c>
    </row>
    <row r="40" spans="1:8" ht="12.75">
      <c r="A40" s="735"/>
      <c r="B40" s="736" t="s">
        <v>203</v>
      </c>
      <c r="C40" s="737">
        <v>149.60843682733162</v>
      </c>
      <c r="D40" s="738">
        <v>0.018736485632754048</v>
      </c>
      <c r="E40" s="737">
        <v>149.8905671207365</v>
      </c>
      <c r="F40" s="738">
        <v>0.015854528456639698</v>
      </c>
      <c r="G40" s="737">
        <v>0.28213029340489015</v>
      </c>
      <c r="H40" s="739">
        <v>0.001885791332279654</v>
      </c>
    </row>
    <row r="41" spans="1:8" ht="12.75">
      <c r="A41" s="735"/>
      <c r="B41" s="736"/>
      <c r="C41" s="737"/>
      <c r="D41" s="738"/>
      <c r="E41" s="737"/>
      <c r="F41" s="738"/>
      <c r="G41" s="737"/>
      <c r="H41" s="739"/>
    </row>
    <row r="42" spans="1:8" ht="13.5" thickBot="1">
      <c r="A42" s="749" t="s">
        <v>204</v>
      </c>
      <c r="B42" s="750"/>
      <c r="C42" s="751">
        <v>7984.871856960984</v>
      </c>
      <c r="D42" s="752">
        <v>1</v>
      </c>
      <c r="E42" s="751">
        <v>9454.117007053845</v>
      </c>
      <c r="F42" s="752">
        <v>1</v>
      </c>
      <c r="G42" s="751">
        <v>1469.245150092861</v>
      </c>
      <c r="H42" s="753">
        <v>0.18400359785511333</v>
      </c>
    </row>
    <row r="43" spans="1:8" ht="12.75">
      <c r="A43" s="754"/>
      <c r="B43" s="754"/>
      <c r="C43" s="755"/>
      <c r="D43" s="756"/>
      <c r="E43" s="755"/>
      <c r="F43" s="756"/>
      <c r="G43" s="755"/>
      <c r="H43" s="756"/>
    </row>
    <row r="44" spans="1:8" s="758" customFormat="1" ht="12.75">
      <c r="A44" s="757" t="s">
        <v>205</v>
      </c>
      <c r="C44" s="759"/>
      <c r="D44" s="759"/>
      <c r="E44" s="759"/>
      <c r="F44" s="759"/>
      <c r="G44" s="759"/>
      <c r="H44" s="759"/>
    </row>
    <row r="45" spans="1:5" s="758" customFormat="1" ht="12.75">
      <c r="A45" s="758" t="s">
        <v>206</v>
      </c>
      <c r="C45" s="1266"/>
      <c r="E45" s="1266"/>
    </row>
    <row r="46" s="758" customFormat="1" ht="15" customHeight="1">
      <c r="A46" s="758" t="s">
        <v>207</v>
      </c>
    </row>
    <row r="47" s="758" customFormat="1" ht="12.75"/>
    <row r="48" spans="1:8" ht="12.75">
      <c r="A48" s="758"/>
      <c r="B48" s="758"/>
      <c r="C48" s="758"/>
      <c r="D48" s="758"/>
      <c r="E48" s="758"/>
      <c r="F48" s="758"/>
      <c r="G48" s="758"/>
      <c r="H48" s="758"/>
    </row>
  </sheetData>
  <mergeCells count="4">
    <mergeCell ref="A27:B27"/>
    <mergeCell ref="A19:B19"/>
    <mergeCell ref="C3:F3"/>
    <mergeCell ref="G3:H4"/>
  </mergeCells>
  <printOptions/>
  <pageMargins left="0.8267716535433072" right="0.5118110236220472" top="0.8267716535433072" bottom="0.8267716535433072" header="0.15748031496062992" footer="0.1968503937007874"/>
  <pageSetup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dimension ref="A1:H50"/>
  <sheetViews>
    <sheetView view="pageBreakPreview" zoomScaleSheetLayoutView="100" workbookViewId="0" topLeftCell="A1">
      <pane xSplit="2" ySplit="5" topLeftCell="C6" activePane="bottomRight" state="frozen"/>
      <selection pane="topLeft" activeCell="F36" sqref="F36"/>
      <selection pane="topRight" activeCell="F36" sqref="F36"/>
      <selection pane="bottomLeft" activeCell="F36" sqref="F36"/>
      <selection pane="bottomRight" activeCell="A1" sqref="A1:B1"/>
    </sheetView>
  </sheetViews>
  <sheetFormatPr defaultColWidth="9.00390625" defaultRowHeight="12.75"/>
  <cols>
    <col min="1" max="1" width="2.375" style="715" customWidth="1"/>
    <col min="2" max="2" width="68.75390625" style="715" customWidth="1"/>
    <col min="3" max="3" width="10.875" style="715" customWidth="1"/>
    <col min="4" max="4" width="8.375" style="715" customWidth="1"/>
    <col min="5" max="5" width="10.25390625" style="715" customWidth="1"/>
    <col min="6" max="6" width="8.625" style="715" customWidth="1"/>
    <col min="7" max="7" width="9.75390625" style="715" customWidth="1"/>
    <col min="8" max="8" width="9.625" style="715" customWidth="1"/>
    <col min="9" max="16384" width="9.125" style="715" customWidth="1"/>
  </cols>
  <sheetData>
    <row r="1" spans="1:8" ht="30" customHeight="1">
      <c r="A1" s="1666" t="s">
        <v>880</v>
      </c>
      <c r="B1" s="1666"/>
      <c r="C1" s="716"/>
      <c r="D1" s="716"/>
      <c r="E1" s="716"/>
      <c r="F1" s="716"/>
      <c r="G1" s="716"/>
      <c r="H1" s="716"/>
    </row>
    <row r="2" spans="1:8" s="758" customFormat="1" ht="9" customHeight="1">
      <c r="A2" s="1599"/>
      <c r="B2" s="716"/>
      <c r="C2" s="716"/>
      <c r="D2" s="716"/>
      <c r="E2" s="716"/>
      <c r="F2" s="716"/>
      <c r="G2" s="716"/>
      <c r="H2" s="716"/>
    </row>
    <row r="3" spans="1:8" ht="12.75">
      <c r="A3" s="1284"/>
      <c r="B3" s="760"/>
      <c r="C3" s="1672" t="s">
        <v>177</v>
      </c>
      <c r="D3" s="1673"/>
      <c r="E3" s="1673"/>
      <c r="F3" s="1674"/>
      <c r="G3" s="1667" t="s">
        <v>755</v>
      </c>
      <c r="H3" s="1668"/>
    </row>
    <row r="4" spans="1:8" ht="12.75">
      <c r="A4" s="1285" t="s">
        <v>178</v>
      </c>
      <c r="B4" s="762"/>
      <c r="C4" s="763">
        <v>2004</v>
      </c>
      <c r="D4" s="763"/>
      <c r="E4" s="763">
        <v>2005</v>
      </c>
      <c r="F4" s="763"/>
      <c r="G4" s="1669"/>
      <c r="H4" s="1670"/>
    </row>
    <row r="5" spans="1:8" ht="12.75">
      <c r="A5" s="1286"/>
      <c r="B5" s="764"/>
      <c r="C5" s="765" t="s">
        <v>1399</v>
      </c>
      <c r="D5" s="765" t="s">
        <v>227</v>
      </c>
      <c r="E5" s="765" t="s">
        <v>1399</v>
      </c>
      <c r="F5" s="765" t="s">
        <v>227</v>
      </c>
      <c r="G5" s="765" t="s">
        <v>1399</v>
      </c>
      <c r="H5" s="879" t="s">
        <v>179</v>
      </c>
    </row>
    <row r="6" spans="1:8" ht="12.75">
      <c r="A6" s="1287" t="s">
        <v>208</v>
      </c>
      <c r="B6" s="767"/>
      <c r="C6" s="768">
        <v>3696.1020988531727</v>
      </c>
      <c r="D6" s="769">
        <v>0.318094751327457</v>
      </c>
      <c r="E6" s="768">
        <v>4741.503742145233</v>
      </c>
      <c r="F6" s="769">
        <v>0.32293687336958354</v>
      </c>
      <c r="G6" s="770">
        <v>1045.4016432920607</v>
      </c>
      <c r="H6" s="769">
        <v>0.2828389517747435</v>
      </c>
    </row>
    <row r="7" spans="1:8" ht="12.75">
      <c r="A7" s="1284"/>
      <c r="B7" s="760" t="s">
        <v>209</v>
      </c>
      <c r="C7" s="772">
        <v>1311.2606668268716</v>
      </c>
      <c r="D7" s="773">
        <v>0.11285000375644079</v>
      </c>
      <c r="E7" s="772">
        <v>1701.7864359376838</v>
      </c>
      <c r="F7" s="773">
        <v>0.11590618096102923</v>
      </c>
      <c r="G7" s="774">
        <v>390.52576911081223</v>
      </c>
      <c r="H7" s="773">
        <v>0.29782466521767037</v>
      </c>
    </row>
    <row r="8" spans="1:8" ht="12.75">
      <c r="A8" s="1288"/>
      <c r="B8" s="777" t="s">
        <v>210</v>
      </c>
      <c r="C8" s="778">
        <v>1246.2157682416164</v>
      </c>
      <c r="D8" s="779">
        <v>0.10725209539589624</v>
      </c>
      <c r="E8" s="778">
        <v>1538.8917129811841</v>
      </c>
      <c r="F8" s="779">
        <v>0.10481166002827211</v>
      </c>
      <c r="G8" s="780">
        <v>292.67594473956774</v>
      </c>
      <c r="H8" s="779">
        <v>0.23485174252972837</v>
      </c>
    </row>
    <row r="9" spans="1:8" ht="12.75">
      <c r="A9" s="1288"/>
      <c r="B9" s="777" t="s">
        <v>191</v>
      </c>
      <c r="C9" s="778">
        <v>823.294956616884</v>
      </c>
      <c r="D9" s="779">
        <v>0.07085459153724546</v>
      </c>
      <c r="E9" s="778">
        <v>1015.2281660471513</v>
      </c>
      <c r="F9" s="779">
        <v>0.06914570303632614</v>
      </c>
      <c r="G9" s="780">
        <v>191.9332094302673</v>
      </c>
      <c r="H9" s="779">
        <v>0.2331281248447905</v>
      </c>
    </row>
    <row r="10" spans="1:8" ht="25.5" customHeight="1">
      <c r="A10" s="1288"/>
      <c r="B10" s="789" t="s">
        <v>211</v>
      </c>
      <c r="C10" s="778">
        <v>191.3323100678484</v>
      </c>
      <c r="D10" s="779">
        <v>0.01646648332870035</v>
      </c>
      <c r="E10" s="778">
        <v>188.28568842895345</v>
      </c>
      <c r="F10" s="779">
        <v>0.012823862392224038</v>
      </c>
      <c r="G10" s="780">
        <v>-3.0466216388949476</v>
      </c>
      <c r="H10" s="779">
        <v>-0.01592319476942804</v>
      </c>
    </row>
    <row r="11" spans="1:8" ht="12.75">
      <c r="A11" s="1289"/>
      <c r="B11" s="782"/>
      <c r="C11" s="783"/>
      <c r="D11" s="784"/>
      <c r="E11" s="783"/>
      <c r="F11" s="784"/>
      <c r="G11" s="785"/>
      <c r="H11" s="784"/>
    </row>
    <row r="12" spans="1:8" ht="12.75">
      <c r="A12" s="1287" t="s">
        <v>318</v>
      </c>
      <c r="B12" s="767"/>
      <c r="C12" s="768">
        <v>2462.6292873102466</v>
      </c>
      <c r="D12" s="769">
        <v>0.211939343072185</v>
      </c>
      <c r="E12" s="768">
        <v>3637.2636463348895</v>
      </c>
      <c r="F12" s="769">
        <v>0.2477286982034109</v>
      </c>
      <c r="G12" s="770">
        <v>1174.634359024643</v>
      </c>
      <c r="H12" s="769">
        <v>0.47698383393613086</v>
      </c>
    </row>
    <row r="13" spans="1:8" ht="12.75">
      <c r="A13" s="1284"/>
      <c r="B13" s="760" t="s">
        <v>193</v>
      </c>
      <c r="C13" s="772">
        <v>1940.5603825485855</v>
      </c>
      <c r="D13" s="773">
        <v>0.16700893422674595</v>
      </c>
      <c r="E13" s="772">
        <v>2955.475659137638</v>
      </c>
      <c r="F13" s="773">
        <v>0.20129311724427684</v>
      </c>
      <c r="G13" s="774">
        <v>1014.9152765890526</v>
      </c>
      <c r="H13" s="773">
        <v>0.523001131897859</v>
      </c>
    </row>
    <row r="14" spans="1:8" ht="12.75">
      <c r="A14" s="1288"/>
      <c r="B14" s="777" t="s">
        <v>212</v>
      </c>
      <c r="C14" s="778">
        <v>449.6514605052586</v>
      </c>
      <c r="D14" s="779">
        <v>0.03869800283867376</v>
      </c>
      <c r="E14" s="778">
        <v>590.3389839607737</v>
      </c>
      <c r="F14" s="779">
        <v>0.04020712332544007</v>
      </c>
      <c r="G14" s="780">
        <v>140.68752345551508</v>
      </c>
      <c r="H14" s="779">
        <v>0.31288127763986157</v>
      </c>
    </row>
    <row r="15" spans="1:8" ht="12.75">
      <c r="A15" s="1286"/>
      <c r="B15" s="764"/>
      <c r="C15" s="787"/>
      <c r="D15" s="788"/>
      <c r="E15" s="787"/>
      <c r="F15" s="788"/>
      <c r="G15" s="788"/>
      <c r="H15" s="788"/>
    </row>
    <row r="16" spans="1:8" ht="25.5" customHeight="1">
      <c r="A16" s="1671" t="s">
        <v>213</v>
      </c>
      <c r="B16" s="1658"/>
      <c r="C16" s="768">
        <v>1750.2608682758728</v>
      </c>
      <c r="D16" s="769">
        <v>0.150631335596801</v>
      </c>
      <c r="E16" s="768">
        <v>1809.4132429710153</v>
      </c>
      <c r="F16" s="769">
        <v>0.1232364851101451</v>
      </c>
      <c r="G16" s="770">
        <v>59.1523746951425</v>
      </c>
      <c r="H16" s="769">
        <v>0.03379631903295173</v>
      </c>
    </row>
    <row r="17" spans="1:8" ht="12.75">
      <c r="A17" s="1284"/>
      <c r="B17" s="760" t="s">
        <v>214</v>
      </c>
      <c r="C17" s="772">
        <v>233.55853371714306</v>
      </c>
      <c r="D17" s="773">
        <v>0.02010056587078912</v>
      </c>
      <c r="E17" s="772">
        <v>223.26275596549806</v>
      </c>
      <c r="F17" s="773">
        <v>0.015206099219222308</v>
      </c>
      <c r="G17" s="774">
        <v>-10.295777751645005</v>
      </c>
      <c r="H17" s="773">
        <v>-0.044082216084272756</v>
      </c>
    </row>
    <row r="18" spans="1:8" ht="12.75">
      <c r="A18" s="1288"/>
      <c r="B18" s="777" t="s">
        <v>181</v>
      </c>
      <c r="C18" s="778">
        <v>260.2410081653313</v>
      </c>
      <c r="D18" s="779">
        <v>0.02239691885222629</v>
      </c>
      <c r="E18" s="778">
        <v>219.53173946610903</v>
      </c>
      <c r="F18" s="779">
        <v>0.01495198515154936</v>
      </c>
      <c r="G18" s="780">
        <v>-40.70926869922229</v>
      </c>
      <c r="H18" s="779">
        <v>-0.1564291077191019</v>
      </c>
    </row>
    <row r="19" spans="1:8" ht="12.75">
      <c r="A19" s="1288"/>
      <c r="B19" s="777" t="s">
        <v>215</v>
      </c>
      <c r="C19" s="778">
        <v>159.37822152232044</v>
      </c>
      <c r="D19" s="779">
        <v>0.013716443535984916</v>
      </c>
      <c r="E19" s="778">
        <v>178.35470567482864</v>
      </c>
      <c r="F19" s="779">
        <v>0.012147477706159588</v>
      </c>
      <c r="G19" s="780">
        <v>18.976484152508192</v>
      </c>
      <c r="H19" s="779">
        <v>0.11906572912692838</v>
      </c>
    </row>
    <row r="20" spans="1:8" ht="12.75">
      <c r="A20" s="1288"/>
      <c r="B20" s="777" t="s">
        <v>216</v>
      </c>
      <c r="C20" s="778">
        <v>175.9014413318131</v>
      </c>
      <c r="D20" s="779">
        <v>0.015138468511447659</v>
      </c>
      <c r="E20" s="778">
        <v>164.3785962992694</v>
      </c>
      <c r="F20" s="779">
        <v>0.011195585372194583</v>
      </c>
      <c r="G20" s="780">
        <v>-11.5228450325437</v>
      </c>
      <c r="H20" s="779">
        <v>-0.06550739405714981</v>
      </c>
    </row>
    <row r="21" spans="1:8" ht="12.75">
      <c r="A21" s="1288"/>
      <c r="B21" s="789" t="s">
        <v>180</v>
      </c>
      <c r="C21" s="778">
        <v>121.17187843524233</v>
      </c>
      <c r="D21" s="779">
        <v>0.010428320838512212</v>
      </c>
      <c r="E21" s="778">
        <v>137.41429214195512</v>
      </c>
      <c r="F21" s="779">
        <v>0.009359086119911</v>
      </c>
      <c r="G21" s="780">
        <v>16.24241370671278</v>
      </c>
      <c r="H21" s="779">
        <v>0.13404441621653315</v>
      </c>
    </row>
    <row r="22" spans="1:8" ht="12.75">
      <c r="A22" s="1288"/>
      <c r="B22" s="789" t="s">
        <v>217</v>
      </c>
      <c r="C22" s="778">
        <v>133.51058680969206</v>
      </c>
      <c r="D22" s="779">
        <v>0.011490217470991711</v>
      </c>
      <c r="E22" s="778">
        <v>129.8780251862381</v>
      </c>
      <c r="F22" s="779">
        <v>0.00884580201851395</v>
      </c>
      <c r="G22" s="780">
        <v>-3.6325616234539666</v>
      </c>
      <c r="H22" s="779">
        <v>-0.027208041775981955</v>
      </c>
    </row>
    <row r="23" spans="1:8" ht="12.75">
      <c r="A23" s="1288"/>
      <c r="B23" s="782"/>
      <c r="C23" s="778"/>
      <c r="D23" s="779"/>
      <c r="E23" s="778"/>
      <c r="F23" s="779"/>
      <c r="G23" s="780"/>
      <c r="H23" s="779"/>
    </row>
    <row r="24" spans="1:8" ht="12.75">
      <c r="A24" s="1287" t="s">
        <v>320</v>
      </c>
      <c r="B24" s="767"/>
      <c r="C24" s="768">
        <v>1459.9369500416706</v>
      </c>
      <c r="D24" s="769">
        <v>0.1256454147252493</v>
      </c>
      <c r="E24" s="768">
        <v>1699.2638705817994</v>
      </c>
      <c r="F24" s="769">
        <v>0.11573437273030723</v>
      </c>
      <c r="G24" s="770">
        <v>239.32692054012887</v>
      </c>
      <c r="H24" s="769">
        <v>0.16392962760021781</v>
      </c>
    </row>
    <row r="25" spans="1:8" ht="12.75">
      <c r="A25" s="1288"/>
      <c r="B25" s="760" t="s">
        <v>199</v>
      </c>
      <c r="C25" s="778">
        <v>457.06356585183784</v>
      </c>
      <c r="D25" s="779">
        <v>0.03933590507837774</v>
      </c>
      <c r="E25" s="778">
        <v>574.6227780533073</v>
      </c>
      <c r="F25" s="779">
        <v>0.039136715566003503</v>
      </c>
      <c r="G25" s="780">
        <v>117.5592122014695</v>
      </c>
      <c r="H25" s="779">
        <v>0.2572053888880253</v>
      </c>
    </row>
    <row r="26" spans="1:8" ht="12.75">
      <c r="A26" s="1288"/>
      <c r="B26" s="777" t="s">
        <v>218</v>
      </c>
      <c r="C26" s="778">
        <v>337.30887449318186</v>
      </c>
      <c r="D26" s="779">
        <v>0.02902955050558397</v>
      </c>
      <c r="E26" s="778">
        <v>353.8640168112773</v>
      </c>
      <c r="F26" s="779">
        <v>0.024101159758936102</v>
      </c>
      <c r="G26" s="780">
        <v>16.55514231809542</v>
      </c>
      <c r="H26" s="779">
        <v>0.04908006746923006</v>
      </c>
    </row>
    <row r="27" spans="1:8" ht="12.75">
      <c r="A27" s="1288"/>
      <c r="B27" s="777" t="s">
        <v>219</v>
      </c>
      <c r="C27" s="778">
        <v>125.61227356160812</v>
      </c>
      <c r="D27" s="779">
        <v>0.010810471099987737</v>
      </c>
      <c r="E27" s="778">
        <v>142.30961382124212</v>
      </c>
      <c r="F27" s="779">
        <v>0.009692499307629384</v>
      </c>
      <c r="G27" s="780">
        <v>16.697340259634004</v>
      </c>
      <c r="H27" s="779">
        <v>0.1329276175504027</v>
      </c>
    </row>
    <row r="28" spans="1:8" ht="12.75">
      <c r="A28" s="1288"/>
      <c r="B28" s="790"/>
      <c r="C28" s="778"/>
      <c r="D28" s="779"/>
      <c r="E28" s="778"/>
      <c r="F28" s="779"/>
      <c r="G28" s="780"/>
      <c r="H28" s="779"/>
    </row>
    <row r="29" spans="1:8" ht="12.75">
      <c r="A29" s="1287" t="s">
        <v>317</v>
      </c>
      <c r="B29" s="767"/>
      <c r="C29" s="768">
        <v>1015.9605364474418</v>
      </c>
      <c r="D29" s="769">
        <v>0.08743581902135025</v>
      </c>
      <c r="E29" s="768">
        <v>1310.29673846909</v>
      </c>
      <c r="F29" s="769">
        <v>0.0892423912157718</v>
      </c>
      <c r="G29" s="770">
        <v>294.3362020216483</v>
      </c>
      <c r="H29" s="769">
        <v>0.28971223926754863</v>
      </c>
    </row>
    <row r="30" spans="1:8" ht="12.75">
      <c r="A30" s="1284"/>
      <c r="B30" s="760" t="s">
        <v>185</v>
      </c>
      <c r="C30" s="772">
        <v>458.61547987299514</v>
      </c>
      <c r="D30" s="773">
        <v>0.03946946624401621</v>
      </c>
      <c r="E30" s="772">
        <v>585.0963054048666</v>
      </c>
      <c r="F30" s="773">
        <v>0.03985005216974793</v>
      </c>
      <c r="G30" s="774">
        <v>126.48082553187146</v>
      </c>
      <c r="H30" s="773">
        <v>0.2757883915451304</v>
      </c>
    </row>
    <row r="31" spans="1:8" ht="12.75">
      <c r="A31" s="1288"/>
      <c r="B31" s="777" t="s">
        <v>186</v>
      </c>
      <c r="C31" s="778">
        <v>208.20527397575455</v>
      </c>
      <c r="D31" s="779">
        <v>0.01791860805764328</v>
      </c>
      <c r="E31" s="778">
        <v>267.6578035923368</v>
      </c>
      <c r="F31" s="779">
        <v>0.018229780872422593</v>
      </c>
      <c r="G31" s="780">
        <v>59.45252961658224</v>
      </c>
      <c r="H31" s="779">
        <v>0.2855476640015635</v>
      </c>
    </row>
    <row r="32" spans="1:8" ht="12.75">
      <c r="A32" s="1288"/>
      <c r="B32" s="777" t="s">
        <v>187</v>
      </c>
      <c r="C32" s="778">
        <v>159.42534627242654</v>
      </c>
      <c r="D32" s="779">
        <v>0.013720499196587748</v>
      </c>
      <c r="E32" s="778">
        <v>191.98347095606476</v>
      </c>
      <c r="F32" s="779">
        <v>0.013075712942734356</v>
      </c>
      <c r="G32" s="780">
        <v>32.558124683638226</v>
      </c>
      <c r="H32" s="779">
        <v>0.20422175924274175</v>
      </c>
    </row>
    <row r="33" spans="1:8" ht="12.75">
      <c r="A33" s="1288"/>
      <c r="B33" s="777"/>
      <c r="C33" s="778"/>
      <c r="D33" s="779"/>
      <c r="E33" s="778"/>
      <c r="F33" s="779"/>
      <c r="G33" s="780"/>
      <c r="H33" s="779"/>
    </row>
    <row r="34" spans="1:8" ht="24.75" customHeight="1">
      <c r="A34" s="1671" t="s">
        <v>319</v>
      </c>
      <c r="B34" s="1658"/>
      <c r="C34" s="768">
        <v>650.6660236319108</v>
      </c>
      <c r="D34" s="769">
        <v>0.05599776235852297</v>
      </c>
      <c r="E34" s="768">
        <v>718.8203340781154</v>
      </c>
      <c r="F34" s="769">
        <v>0.04895779985120083</v>
      </c>
      <c r="G34" s="770">
        <v>68.15431044620459</v>
      </c>
      <c r="H34" s="769">
        <v>0.10474545768623116</v>
      </c>
    </row>
    <row r="35" spans="1:8" ht="12.75">
      <c r="A35" s="1284"/>
      <c r="B35" s="760" t="s">
        <v>198</v>
      </c>
      <c r="C35" s="772">
        <v>73.37293936589582</v>
      </c>
      <c r="D35" s="773">
        <v>0.006314638036920304</v>
      </c>
      <c r="E35" s="772">
        <v>103.90298696716995</v>
      </c>
      <c r="F35" s="773">
        <v>0.007076680219966951</v>
      </c>
      <c r="G35" s="774">
        <v>30.530047601274134</v>
      </c>
      <c r="H35" s="773">
        <v>0.4160941058804669</v>
      </c>
    </row>
    <row r="36" spans="1:8" ht="12.75">
      <c r="A36" s="1289"/>
      <c r="B36" s="782"/>
      <c r="C36" s="783"/>
      <c r="D36" s="784"/>
      <c r="E36" s="783"/>
      <c r="F36" s="784"/>
      <c r="G36" s="785"/>
      <c r="H36" s="784"/>
    </row>
    <row r="37" spans="1:8" ht="12.75">
      <c r="A37" s="1287" t="s">
        <v>321</v>
      </c>
      <c r="B37" s="767"/>
      <c r="C37" s="768">
        <v>487.97854568137313</v>
      </c>
      <c r="D37" s="769">
        <v>0.04199651686835525</v>
      </c>
      <c r="E37" s="768">
        <v>632.6357868526406</v>
      </c>
      <c r="F37" s="769">
        <v>0.04308789660376066</v>
      </c>
      <c r="G37" s="770">
        <v>144.65724117126751</v>
      </c>
      <c r="H37" s="769">
        <v>0.2964418055906127</v>
      </c>
    </row>
    <row r="38" spans="1:8" ht="12.75">
      <c r="A38" s="1284"/>
      <c r="B38" s="760" t="s">
        <v>220</v>
      </c>
      <c r="C38" s="772">
        <v>207.11022072470513</v>
      </c>
      <c r="D38" s="773">
        <v>0.017824365344031295</v>
      </c>
      <c r="E38" s="772">
        <v>232.23695566588103</v>
      </c>
      <c r="F38" s="773">
        <v>0.015817318813224932</v>
      </c>
      <c r="G38" s="774">
        <v>25.126734941175897</v>
      </c>
      <c r="H38" s="773">
        <v>0.1213205937073228</v>
      </c>
    </row>
    <row r="39" spans="1:8" ht="12.75">
      <c r="A39" s="1289"/>
      <c r="B39" s="782"/>
      <c r="C39" s="783"/>
      <c r="D39" s="784"/>
      <c r="E39" s="783"/>
      <c r="F39" s="784"/>
      <c r="G39" s="785"/>
      <c r="H39" s="784"/>
    </row>
    <row r="40" spans="1:8" ht="13.5">
      <c r="A40" s="1287" t="s">
        <v>383</v>
      </c>
      <c r="B40" s="767"/>
      <c r="C40" s="768">
        <v>95.96611668703311</v>
      </c>
      <c r="D40" s="769">
        <v>0.008259057030079129</v>
      </c>
      <c r="E40" s="768">
        <v>133.2503029404396</v>
      </c>
      <c r="F40" s="769">
        <v>0.009075482915819943</v>
      </c>
      <c r="G40" s="770">
        <v>37.2841862534065</v>
      </c>
      <c r="H40" s="773">
        <v>0.38851406663664995</v>
      </c>
    </row>
    <row r="41" spans="1:8" ht="12.75">
      <c r="A41" s="1290"/>
      <c r="B41" s="791"/>
      <c r="C41" s="792"/>
      <c r="D41" s="793"/>
      <c r="E41" s="792"/>
      <c r="F41" s="793"/>
      <c r="G41" s="794"/>
      <c r="H41" s="793"/>
    </row>
    <row r="42" spans="1:8" ht="12.75">
      <c r="A42" s="1291" t="s">
        <v>221</v>
      </c>
      <c r="B42" s="796"/>
      <c r="C42" s="797">
        <v>11619.500426928722</v>
      </c>
      <c r="D42" s="798">
        <v>1</v>
      </c>
      <c r="E42" s="797">
        <v>14682.447664373223</v>
      </c>
      <c r="F42" s="798">
        <v>1</v>
      </c>
      <c r="G42" s="797">
        <v>3062.9472374445013</v>
      </c>
      <c r="H42" s="798">
        <v>0.2636040384615832</v>
      </c>
    </row>
    <row r="43" spans="1:8" ht="12.75">
      <c r="A43" s="1290"/>
      <c r="B43" s="791" t="s">
        <v>222</v>
      </c>
      <c r="C43" s="772">
        <v>905.6882079117354</v>
      </c>
      <c r="D43" s="794"/>
      <c r="E43" s="772">
        <v>1145.7877620855425</v>
      </c>
      <c r="F43" s="794"/>
      <c r="G43" s="785"/>
      <c r="H43" s="794"/>
    </row>
    <row r="44" spans="1:8" ht="12.75">
      <c r="A44" s="1291" t="s">
        <v>223</v>
      </c>
      <c r="B44" s="796"/>
      <c r="C44" s="797">
        <v>10713.812219016987</v>
      </c>
      <c r="D44" s="827"/>
      <c r="E44" s="797">
        <v>13536.65990228768</v>
      </c>
      <c r="F44" s="827"/>
      <c r="G44" s="827">
        <v>2822.847683270693</v>
      </c>
      <c r="H44" s="798">
        <v>0.26347742760136733</v>
      </c>
    </row>
    <row r="45" spans="1:8" ht="12.75">
      <c r="A45" s="805"/>
      <c r="B45" s="805"/>
      <c r="C45" s="805"/>
      <c r="D45" s="806"/>
      <c r="E45" s="805"/>
      <c r="F45" s="806"/>
      <c r="G45" s="806"/>
      <c r="H45" s="806"/>
    </row>
    <row r="46" spans="1:8" s="758" customFormat="1" ht="12.75">
      <c r="A46" s="805" t="s">
        <v>205</v>
      </c>
      <c r="B46" s="805"/>
      <c r="C46" s="1267"/>
      <c r="D46" s="1267"/>
      <c r="E46" s="1267"/>
      <c r="F46" s="1267"/>
      <c r="G46" s="1267"/>
      <c r="H46" s="1267"/>
    </row>
    <row r="47" spans="1:8" s="758" customFormat="1" ht="13.5">
      <c r="A47" s="1487" t="s">
        <v>224</v>
      </c>
      <c r="B47" s="805"/>
      <c r="C47" s="805"/>
      <c r="D47" s="805"/>
      <c r="E47" s="805"/>
      <c r="F47" s="805"/>
      <c r="G47" s="805"/>
      <c r="H47" s="805"/>
    </row>
    <row r="48" spans="1:8" s="758" customFormat="1" ht="12.75">
      <c r="A48" s="805" t="s">
        <v>225</v>
      </c>
      <c r="B48" s="805"/>
      <c r="C48" s="805"/>
      <c r="D48" s="805"/>
      <c r="E48" s="805"/>
      <c r="F48" s="805"/>
      <c r="G48" s="805"/>
      <c r="H48" s="805"/>
    </row>
    <row r="49" spans="1:8" s="758" customFormat="1" ht="12.75">
      <c r="A49" s="805" t="s">
        <v>226</v>
      </c>
      <c r="B49" s="805"/>
      <c r="C49" s="805"/>
      <c r="D49" s="805"/>
      <c r="E49" s="805"/>
      <c r="F49" s="805"/>
      <c r="G49" s="805"/>
      <c r="H49" s="805"/>
    </row>
    <row r="50" spans="2:8" s="758" customFormat="1" ht="12.75">
      <c r="B50" s="805"/>
      <c r="C50" s="807"/>
      <c r="D50" s="807"/>
      <c r="E50" s="807"/>
      <c r="F50" s="807"/>
      <c r="G50" s="807"/>
      <c r="H50" s="807"/>
    </row>
    <row r="51" s="758" customFormat="1" ht="12.75"/>
  </sheetData>
  <mergeCells count="5">
    <mergeCell ref="A1:B1"/>
    <mergeCell ref="G3:H4"/>
    <mergeCell ref="A16:B16"/>
    <mergeCell ref="A34:B34"/>
    <mergeCell ref="C3:F3"/>
  </mergeCells>
  <printOptions/>
  <pageMargins left="0.8661417322834646" right="0.5118110236220472" top="0.8661417322834646" bottom="0.7874015748031497" header="0.15748031496062992" footer="0.4724409448818898"/>
  <pageSetup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dimension ref="A1:H44"/>
  <sheetViews>
    <sheetView view="pageBreakPreview" zoomScaleSheetLayoutView="100" workbookViewId="0" topLeftCell="A1">
      <selection activeCell="A1" sqref="A1:B1"/>
    </sheetView>
  </sheetViews>
  <sheetFormatPr defaultColWidth="9.00390625" defaultRowHeight="12.75"/>
  <cols>
    <col min="1" max="1" width="3.875" style="715" customWidth="1"/>
    <col min="2" max="2" width="36.75390625" style="715" customWidth="1"/>
    <col min="3" max="3" width="10.25390625" style="715" customWidth="1"/>
    <col min="4" max="4" width="9.125" style="715" customWidth="1"/>
    <col min="5" max="5" width="10.125" style="715" customWidth="1"/>
    <col min="6" max="6" width="9.125" style="715" customWidth="1"/>
    <col min="7" max="7" width="10.25390625" style="715" customWidth="1"/>
    <col min="8" max="8" width="8.875" style="715" customWidth="1"/>
    <col min="9" max="16384" width="9.125" style="715" customWidth="1"/>
  </cols>
  <sheetData>
    <row r="1" spans="1:8" ht="30" customHeight="1">
      <c r="A1" s="1666" t="s">
        <v>881</v>
      </c>
      <c r="B1" s="1666"/>
      <c r="C1" s="716"/>
      <c r="D1" s="716"/>
      <c r="E1" s="716"/>
      <c r="F1" s="1273"/>
      <c r="G1" s="716"/>
      <c r="H1" s="716"/>
    </row>
    <row r="2" spans="1:8" s="758" customFormat="1" ht="9" customHeight="1" thickBot="1">
      <c r="A2" s="1600"/>
      <c r="B2" s="1601"/>
      <c r="C2" s="1601"/>
      <c r="D2" s="1601"/>
      <c r="E2" s="1601"/>
      <c r="F2" s="1602"/>
      <c r="G2" s="1601"/>
      <c r="H2" s="1601"/>
    </row>
    <row r="3" spans="1:8" ht="12.75">
      <c r="A3" s="1282"/>
      <c r="B3" s="1283"/>
      <c r="C3" s="1675" t="s">
        <v>177</v>
      </c>
      <c r="D3" s="1676"/>
      <c r="E3" s="1676"/>
      <c r="F3" s="1677"/>
      <c r="G3" s="1667" t="s">
        <v>755</v>
      </c>
      <c r="H3" s="1668"/>
    </row>
    <row r="4" spans="1:8" ht="12.75">
      <c r="A4" s="808" t="s">
        <v>322</v>
      </c>
      <c r="B4" s="809"/>
      <c r="C4" s="763">
        <v>2004</v>
      </c>
      <c r="D4" s="763"/>
      <c r="E4" s="763">
        <v>2005</v>
      </c>
      <c r="F4" s="763"/>
      <c r="G4" s="1669"/>
      <c r="H4" s="1670"/>
    </row>
    <row r="5" spans="1:8" ht="12.75">
      <c r="A5" s="810"/>
      <c r="B5" s="811"/>
      <c r="C5" s="765" t="s">
        <v>1399</v>
      </c>
      <c r="D5" s="765" t="s">
        <v>227</v>
      </c>
      <c r="E5" s="765" t="s">
        <v>1399</v>
      </c>
      <c r="F5" s="765" t="s">
        <v>227</v>
      </c>
      <c r="G5" s="765" t="s">
        <v>1399</v>
      </c>
      <c r="H5" s="879" t="s">
        <v>179</v>
      </c>
    </row>
    <row r="6" spans="1:8" ht="12.75">
      <c r="A6" s="812" t="s">
        <v>323</v>
      </c>
      <c r="B6" s="813"/>
      <c r="C6" s="768">
        <v>2623.397350485471</v>
      </c>
      <c r="D6" s="814">
        <v>0.32854595508611306</v>
      </c>
      <c r="E6" s="768">
        <v>2728.7224079239145</v>
      </c>
      <c r="F6" s="814">
        <v>0.28862794969514105</v>
      </c>
      <c r="G6" s="770">
        <v>105.32505743844331</v>
      </c>
      <c r="H6" s="771">
        <v>0.04014834329955866</v>
      </c>
    </row>
    <row r="7" spans="1:8" ht="12.75">
      <c r="A7" s="815"/>
      <c r="B7" s="816" t="s">
        <v>324</v>
      </c>
      <c r="C7" s="772">
        <v>348.55558356298866</v>
      </c>
      <c r="D7" s="817">
        <v>0.04365199464774477</v>
      </c>
      <c r="E7" s="772">
        <v>405.28387882797597</v>
      </c>
      <c r="F7" s="817">
        <v>0.042868506760132985</v>
      </c>
      <c r="G7" s="774">
        <v>56.72829526498731</v>
      </c>
      <c r="H7" s="775">
        <v>0.16275250760610968</v>
      </c>
    </row>
    <row r="8" spans="1:8" ht="12.75">
      <c r="A8" s="818"/>
      <c r="B8" s="819" t="s">
        <v>228</v>
      </c>
      <c r="C8" s="778">
        <v>22.86595205104738</v>
      </c>
      <c r="D8" s="820">
        <v>0.0028636592372003437</v>
      </c>
      <c r="E8" s="778">
        <v>17.083870786315785</v>
      </c>
      <c r="F8" s="820">
        <v>0.0018070297600050092</v>
      </c>
      <c r="G8" s="780">
        <v>-5.782081264731595</v>
      </c>
      <c r="H8" s="781">
        <v>-0.25286859920913485</v>
      </c>
    </row>
    <row r="9" spans="1:8" ht="12.75">
      <c r="A9" s="818"/>
      <c r="B9" s="819" t="s">
        <v>229</v>
      </c>
      <c r="C9" s="778">
        <v>72.3586538707352</v>
      </c>
      <c r="D9" s="820">
        <v>0.009061968077503334</v>
      </c>
      <c r="E9" s="778">
        <v>84.17545148921941</v>
      </c>
      <c r="F9" s="820">
        <v>0.00890357623312838</v>
      </c>
      <c r="G9" s="780">
        <v>11.816797618484216</v>
      </c>
      <c r="H9" s="781">
        <v>0.16330869890966024</v>
      </c>
    </row>
    <row r="10" spans="1:8" ht="12.75">
      <c r="A10" s="818"/>
      <c r="B10" s="819" t="s">
        <v>326</v>
      </c>
      <c r="C10" s="778">
        <v>1549.3757933971765</v>
      </c>
      <c r="D10" s="820">
        <v>0.19403890521379813</v>
      </c>
      <c r="E10" s="778">
        <v>1540.0537485860887</v>
      </c>
      <c r="F10" s="820">
        <v>0.16289768229407714</v>
      </c>
      <c r="G10" s="780">
        <v>-9.322044811087835</v>
      </c>
      <c r="H10" s="781">
        <v>-0.006016645445743172</v>
      </c>
    </row>
    <row r="11" spans="1:8" ht="12.75">
      <c r="A11" s="818"/>
      <c r="B11" s="819" t="s">
        <v>230</v>
      </c>
      <c r="C11" s="778">
        <v>153.16214088136496</v>
      </c>
      <c r="D11" s="820">
        <v>0.019181540245738895</v>
      </c>
      <c r="E11" s="778">
        <v>166.4400602301836</v>
      </c>
      <c r="F11" s="820">
        <v>0.01760503493938148</v>
      </c>
      <c r="G11" s="780">
        <v>13.277919348818642</v>
      </c>
      <c r="H11" s="781">
        <v>0.08669191532849714</v>
      </c>
    </row>
    <row r="12" spans="1:8" ht="12.75">
      <c r="A12" s="818"/>
      <c r="B12" s="819" t="s">
        <v>231</v>
      </c>
      <c r="C12" s="778">
        <v>279.4826503325954</v>
      </c>
      <c r="D12" s="820">
        <v>0.0350015197913227</v>
      </c>
      <c r="E12" s="778">
        <v>314.6577748696564</v>
      </c>
      <c r="F12" s="820">
        <v>0.03328261905737849</v>
      </c>
      <c r="G12" s="780">
        <v>35.17512453706098</v>
      </c>
      <c r="H12" s="781">
        <v>0.12585798973639756</v>
      </c>
    </row>
    <row r="13" spans="1:8" ht="12.75">
      <c r="A13" s="818"/>
      <c r="B13" s="819" t="s">
        <v>1187</v>
      </c>
      <c r="C13" s="778">
        <v>197.5965763895635</v>
      </c>
      <c r="D13" s="820">
        <v>0.024746367872804927</v>
      </c>
      <c r="E13" s="778">
        <v>201.02762313447482</v>
      </c>
      <c r="F13" s="820">
        <v>0.021263500651037572</v>
      </c>
      <c r="G13" s="780">
        <v>3.4310467449113276</v>
      </c>
      <c r="H13" s="781">
        <v>0.01736389773346572</v>
      </c>
    </row>
    <row r="14" spans="1:8" ht="12.75">
      <c r="A14" s="821"/>
      <c r="B14" s="822"/>
      <c r="C14" s="823"/>
      <c r="D14" s="823"/>
      <c r="E14" s="823"/>
      <c r="F14" s="823"/>
      <c r="G14" s="785"/>
      <c r="H14" s="786"/>
    </row>
    <row r="15" spans="1:8" ht="12.75">
      <c r="A15" s="812" t="s">
        <v>232</v>
      </c>
      <c r="B15" s="813"/>
      <c r="C15" s="768">
        <v>3477.582248457177</v>
      </c>
      <c r="D15" s="814">
        <v>0.4355213597354753</v>
      </c>
      <c r="E15" s="768">
        <v>4055.742020007312</v>
      </c>
      <c r="F15" s="814">
        <v>0.4289921541040023</v>
      </c>
      <c r="G15" s="770">
        <v>578.1597715501352</v>
      </c>
      <c r="H15" s="771">
        <v>0.166253370946621</v>
      </c>
    </row>
    <row r="16" spans="1:8" ht="12.75">
      <c r="A16" s="815"/>
      <c r="B16" s="816" t="s">
        <v>233</v>
      </c>
      <c r="C16" s="772">
        <v>805.3470332288593</v>
      </c>
      <c r="D16" s="817">
        <v>0.10085910552550456</v>
      </c>
      <c r="E16" s="772">
        <v>763.2452667154098</v>
      </c>
      <c r="F16" s="817">
        <v>0.08073152322379151</v>
      </c>
      <c r="G16" s="774">
        <v>-42.10176651344955</v>
      </c>
      <c r="H16" s="775">
        <v>-0.05227779426299232</v>
      </c>
    </row>
    <row r="17" spans="1:8" ht="12.75">
      <c r="A17" s="818"/>
      <c r="B17" s="819" t="s">
        <v>234</v>
      </c>
      <c r="C17" s="778">
        <v>746.5736572196969</v>
      </c>
      <c r="D17" s="820">
        <v>0.09349851451515222</v>
      </c>
      <c r="E17" s="778">
        <v>942.7298303022246</v>
      </c>
      <c r="F17" s="820">
        <v>0.09971632777538517</v>
      </c>
      <c r="G17" s="780">
        <v>196.15617308252774</v>
      </c>
      <c r="H17" s="781">
        <v>0.2627418891433028</v>
      </c>
    </row>
    <row r="18" spans="1:8" ht="12.75">
      <c r="A18" s="818"/>
      <c r="B18" s="819" t="s">
        <v>235</v>
      </c>
      <c r="C18" s="778">
        <v>254.64824601320157</v>
      </c>
      <c r="D18" s="820">
        <v>0.031891337841722094</v>
      </c>
      <c r="E18" s="778">
        <v>280.4332559578287</v>
      </c>
      <c r="F18" s="820">
        <v>0.0296625539697249</v>
      </c>
      <c r="G18" s="780">
        <v>25.78500994462712</v>
      </c>
      <c r="H18" s="781">
        <v>0.10125736323858427</v>
      </c>
    </row>
    <row r="19" spans="1:8" ht="12.75">
      <c r="A19" s="818"/>
      <c r="B19" s="819" t="s">
        <v>236</v>
      </c>
      <c r="C19" s="778">
        <v>198.56274267190912</v>
      </c>
      <c r="D19" s="820">
        <v>0.024867367470500834</v>
      </c>
      <c r="E19" s="778">
        <v>250.40262552715728</v>
      </c>
      <c r="F19" s="820">
        <v>0.026486093343284042</v>
      </c>
      <c r="G19" s="780">
        <v>51.83988285524816</v>
      </c>
      <c r="H19" s="781">
        <v>0.26107557821612426</v>
      </c>
    </row>
    <row r="20" spans="1:8" ht="12.75">
      <c r="A20" s="818"/>
      <c r="B20" s="819" t="s">
        <v>327</v>
      </c>
      <c r="C20" s="778">
        <v>58.10538492609276</v>
      </c>
      <c r="D20" s="820">
        <v>0.007276933927929995</v>
      </c>
      <c r="E20" s="778">
        <v>89.34966587075564</v>
      </c>
      <c r="F20" s="820">
        <v>0.009450873709738376</v>
      </c>
      <c r="G20" s="780">
        <v>31.244280944662883</v>
      </c>
      <c r="H20" s="781">
        <v>0.5377174763475726</v>
      </c>
    </row>
    <row r="21" spans="1:8" ht="12.75">
      <c r="A21" s="818"/>
      <c r="B21" s="819" t="s">
        <v>237</v>
      </c>
      <c r="C21" s="778">
        <v>293.513466405567</v>
      </c>
      <c r="D21" s="820">
        <v>0.03675869464951906</v>
      </c>
      <c r="E21" s="778">
        <v>308.4085105608208</v>
      </c>
      <c r="F21" s="820">
        <v>0.03262160922386649</v>
      </c>
      <c r="G21" s="780">
        <v>14.8950441552538</v>
      </c>
      <c r="H21" s="781">
        <v>0.05074739615071811</v>
      </c>
    </row>
    <row r="22" spans="1:8" ht="12.75">
      <c r="A22" s="818"/>
      <c r="B22" s="819" t="s">
        <v>238</v>
      </c>
      <c r="C22" s="778">
        <v>277.9201985857667</v>
      </c>
      <c r="D22" s="820">
        <v>0.03480584329521629</v>
      </c>
      <c r="E22" s="778">
        <v>408.64212942842676</v>
      </c>
      <c r="F22" s="820">
        <v>0.043223722440026216</v>
      </c>
      <c r="G22" s="780">
        <v>130.72193084266007</v>
      </c>
      <c r="H22" s="781">
        <v>0.470357791581381</v>
      </c>
    </row>
    <row r="23" spans="1:8" ht="12.75">
      <c r="A23" s="818"/>
      <c r="B23" s="819" t="s">
        <v>239</v>
      </c>
      <c r="C23" s="778">
        <v>228.8737502748194</v>
      </c>
      <c r="D23" s="820">
        <v>0.02866342182752674</v>
      </c>
      <c r="E23" s="778">
        <v>231.50373799959607</v>
      </c>
      <c r="F23" s="820">
        <v>0.024487081958777114</v>
      </c>
      <c r="G23" s="780">
        <v>2.6299877247766688</v>
      </c>
      <c r="H23" s="781">
        <v>0.011490997642231665</v>
      </c>
    </row>
    <row r="24" spans="1:8" ht="12.75">
      <c r="A24" s="818"/>
      <c r="B24" s="819" t="s">
        <v>328</v>
      </c>
      <c r="C24" s="778">
        <v>22.827392462535087</v>
      </c>
      <c r="D24" s="820">
        <v>0.002858830156758849</v>
      </c>
      <c r="E24" s="778">
        <v>21.923198335233636</v>
      </c>
      <c r="F24" s="820">
        <v>0.002318904908716112</v>
      </c>
      <c r="G24" s="780">
        <v>-0.9041941273014515</v>
      </c>
      <c r="H24" s="781">
        <v>-0.039610048707290534</v>
      </c>
    </row>
    <row r="25" spans="1:8" ht="12.75">
      <c r="A25" s="818"/>
      <c r="B25" s="819" t="s">
        <v>325</v>
      </c>
      <c r="C25" s="778">
        <v>92.21047994968887</v>
      </c>
      <c r="D25" s="820">
        <v>0.011548147747581249</v>
      </c>
      <c r="E25" s="778">
        <v>79.0813087026991</v>
      </c>
      <c r="F25" s="820">
        <v>0.008364748251338065</v>
      </c>
      <c r="G25" s="780">
        <v>-13.12917124698977</v>
      </c>
      <c r="H25" s="781">
        <v>-0.14238263648723226</v>
      </c>
    </row>
    <row r="26" spans="1:8" ht="12.75">
      <c r="A26" s="818"/>
      <c r="B26" s="819" t="s">
        <v>1187</v>
      </c>
      <c r="C26" s="778">
        <v>498.99989671903995</v>
      </c>
      <c r="D26" s="820">
        <v>0.06249316277806338</v>
      </c>
      <c r="E26" s="778">
        <v>680.0224906071588</v>
      </c>
      <c r="F26" s="820">
        <v>0.07192871529935423</v>
      </c>
      <c r="G26" s="780">
        <v>181.02259388811888</v>
      </c>
      <c r="H26" s="781">
        <v>0.36277080431951064</v>
      </c>
    </row>
    <row r="27" spans="1:8" ht="12.75">
      <c r="A27" s="821"/>
      <c r="B27" s="822"/>
      <c r="C27" s="783"/>
      <c r="D27" s="823"/>
      <c r="E27" s="783"/>
      <c r="F27" s="823"/>
      <c r="G27" s="785"/>
      <c r="H27" s="786"/>
    </row>
    <row r="28" spans="1:8" ht="12.75">
      <c r="A28" s="812" t="s">
        <v>329</v>
      </c>
      <c r="B28" s="813"/>
      <c r="C28" s="768">
        <v>1075.2627615897088</v>
      </c>
      <c r="D28" s="814">
        <v>0.13466249438334135</v>
      </c>
      <c r="E28" s="768">
        <v>1447.7759970319403</v>
      </c>
      <c r="F28" s="814">
        <v>0.15313709317874266</v>
      </c>
      <c r="G28" s="770">
        <v>372.51323544223146</v>
      </c>
      <c r="H28" s="771">
        <v>0.34643926001072883</v>
      </c>
    </row>
    <row r="29" spans="1:8" ht="12.75">
      <c r="A29" s="815"/>
      <c r="B29" s="816" t="s">
        <v>240</v>
      </c>
      <c r="C29" s="772">
        <v>356.96545405275515</v>
      </c>
      <c r="D29" s="817">
        <v>0.04470522012717873</v>
      </c>
      <c r="E29" s="772">
        <v>415.0851462933384</v>
      </c>
      <c r="F29" s="817">
        <v>0.043905226261071</v>
      </c>
      <c r="G29" s="774">
        <v>58.11969224058328</v>
      </c>
      <c r="H29" s="775">
        <v>0.16281601365266538</v>
      </c>
    </row>
    <row r="30" spans="1:8" ht="12.75">
      <c r="A30" s="818"/>
      <c r="B30" s="819" t="s">
        <v>330</v>
      </c>
      <c r="C30" s="778">
        <v>96.07584043602972</v>
      </c>
      <c r="D30" s="820">
        <v>0.012032233222662623</v>
      </c>
      <c r="E30" s="778">
        <v>115.61778558867593</v>
      </c>
      <c r="F30" s="820">
        <v>0.01222935843743122</v>
      </c>
      <c r="G30" s="780">
        <v>19.541945152646207</v>
      </c>
      <c r="H30" s="781">
        <v>0.2034012407693466</v>
      </c>
    </row>
    <row r="31" spans="1:8" ht="12.75">
      <c r="A31" s="818"/>
      <c r="B31" s="819" t="s">
        <v>241</v>
      </c>
      <c r="C31" s="778">
        <v>83.80531385652128</v>
      </c>
      <c r="D31" s="820">
        <v>0.010495511431841227</v>
      </c>
      <c r="E31" s="778">
        <v>238.4516041782773</v>
      </c>
      <c r="F31" s="820">
        <v>0.025221985723295506</v>
      </c>
      <c r="G31" s="780">
        <v>154.64629032175603</v>
      </c>
      <c r="H31" s="781">
        <v>1.8453041126546927</v>
      </c>
    </row>
    <row r="32" spans="1:8" ht="12.75">
      <c r="A32" s="818"/>
      <c r="B32" s="819" t="s">
        <v>331</v>
      </c>
      <c r="C32" s="778">
        <v>238.51843718523597</v>
      </c>
      <c r="D32" s="820">
        <v>0.029871291795033932</v>
      </c>
      <c r="E32" s="778">
        <v>316.08527939544837</v>
      </c>
      <c r="F32" s="820">
        <v>0.03343361195547007</v>
      </c>
      <c r="G32" s="780">
        <v>77.5668422102124</v>
      </c>
      <c r="H32" s="781">
        <v>0.3252027102205653</v>
      </c>
    </row>
    <row r="33" spans="1:8" ht="12.75">
      <c r="A33" s="818"/>
      <c r="B33" s="819" t="s">
        <v>1187</v>
      </c>
      <c r="C33" s="778">
        <v>299.8977160591668</v>
      </c>
      <c r="D33" s="820">
        <v>0.03755823780662485</v>
      </c>
      <c r="E33" s="778">
        <v>362.5361815762003</v>
      </c>
      <c r="F33" s="820">
        <v>0.038346910801474864</v>
      </c>
      <c r="G33" s="780">
        <v>62.638465517033524</v>
      </c>
      <c r="H33" s="781">
        <v>0.2088660972152105</v>
      </c>
    </row>
    <row r="34" spans="1:8" ht="12.75">
      <c r="A34" s="821"/>
      <c r="B34" s="822"/>
      <c r="C34" s="783"/>
      <c r="D34" s="823"/>
      <c r="E34" s="783"/>
      <c r="F34" s="823"/>
      <c r="G34" s="785"/>
      <c r="H34" s="786"/>
    </row>
    <row r="35" spans="1:8" ht="12.75">
      <c r="A35" s="824" t="s">
        <v>242</v>
      </c>
      <c r="B35" s="825"/>
      <c r="C35" s="797">
        <v>7176.2423605323565</v>
      </c>
      <c r="D35" s="826">
        <v>0.8987298092049296</v>
      </c>
      <c r="E35" s="797">
        <v>8232.240424963167</v>
      </c>
      <c r="F35" s="826">
        <v>0.8707571969778861</v>
      </c>
      <c r="G35" s="827">
        <v>1055.9980644308107</v>
      </c>
      <c r="H35" s="799">
        <v>0.14715195103199852</v>
      </c>
    </row>
    <row r="36" spans="1:8" ht="12.75">
      <c r="A36" s="828"/>
      <c r="B36" s="829"/>
      <c r="C36" s="792"/>
      <c r="D36" s="830"/>
      <c r="E36" s="792"/>
      <c r="F36" s="830"/>
      <c r="G36" s="794"/>
      <c r="H36" s="795"/>
    </row>
    <row r="37" spans="1:8" ht="12.75">
      <c r="A37" s="824" t="s">
        <v>243</v>
      </c>
      <c r="B37" s="825"/>
      <c r="C37" s="797">
        <v>808.6294964286262</v>
      </c>
      <c r="D37" s="826">
        <v>0.10127019079507033</v>
      </c>
      <c r="E37" s="797">
        <v>1221.8765820906776</v>
      </c>
      <c r="F37" s="826">
        <v>0.12924280302211397</v>
      </c>
      <c r="G37" s="827">
        <v>413.2470856620514</v>
      </c>
      <c r="H37" s="799">
        <v>0.5110462671559579</v>
      </c>
    </row>
    <row r="38" spans="1:8" ht="12.75">
      <c r="A38" s="815"/>
      <c r="B38" s="816" t="s">
        <v>332</v>
      </c>
      <c r="C38" s="772">
        <v>624.6371090534453</v>
      </c>
      <c r="D38" s="817">
        <v>0.0782275683621528</v>
      </c>
      <c r="E38" s="772">
        <v>975.6191432793239</v>
      </c>
      <c r="F38" s="817">
        <v>0.10319516275834129</v>
      </c>
      <c r="G38" s="774">
        <v>350.9820342258786</v>
      </c>
      <c r="H38" s="775">
        <v>0.5618975067903751</v>
      </c>
    </row>
    <row r="39" spans="1:8" ht="12.75">
      <c r="A39" s="818"/>
      <c r="B39" s="819" t="s">
        <v>1187</v>
      </c>
      <c r="C39" s="778">
        <v>183.9923873751809</v>
      </c>
      <c r="D39" s="820">
        <v>0.023042622432917517</v>
      </c>
      <c r="E39" s="778">
        <v>246.25743881135372</v>
      </c>
      <c r="F39" s="820">
        <v>0.026047640263772674</v>
      </c>
      <c r="G39" s="780">
        <v>62.265051436172826</v>
      </c>
      <c r="H39" s="781">
        <v>0.338411019740765</v>
      </c>
    </row>
    <row r="40" spans="1:8" ht="12.75">
      <c r="A40" s="828"/>
      <c r="B40" s="829"/>
      <c r="C40" s="792"/>
      <c r="D40" s="830"/>
      <c r="E40" s="792"/>
      <c r="F40" s="830"/>
      <c r="G40" s="794"/>
      <c r="H40" s="795"/>
    </row>
    <row r="41" spans="1:8" ht="13.5" thickBot="1">
      <c r="A41" s="831" t="s">
        <v>204</v>
      </c>
      <c r="B41" s="832"/>
      <c r="C41" s="802">
        <v>7984.871856960983</v>
      </c>
      <c r="D41" s="833">
        <v>1</v>
      </c>
      <c r="E41" s="802">
        <v>9454.117007053845</v>
      </c>
      <c r="F41" s="833">
        <v>1</v>
      </c>
      <c r="G41" s="803">
        <v>1469.2451500928619</v>
      </c>
      <c r="H41" s="804">
        <v>0.18400359785511347</v>
      </c>
    </row>
    <row r="42" spans="1:8" ht="12.75">
      <c r="A42" s="834"/>
      <c r="B42" s="834"/>
      <c r="C42" s="759"/>
      <c r="D42" s="759"/>
      <c r="E42" s="759"/>
      <c r="F42" s="759"/>
      <c r="G42" s="835"/>
      <c r="H42" s="835"/>
    </row>
    <row r="43" spans="1:8" s="758" customFormat="1" ht="12.75">
      <c r="A43" s="805" t="s">
        <v>225</v>
      </c>
      <c r="B43" s="878"/>
      <c r="C43" s="1265"/>
      <c r="D43" s="1265"/>
      <c r="E43" s="1265"/>
      <c r="F43" s="1265"/>
      <c r="G43" s="1265"/>
      <c r="H43" s="1265"/>
    </row>
    <row r="44" spans="1:8" s="758" customFormat="1" ht="12.75">
      <c r="A44" s="805" t="s">
        <v>226</v>
      </c>
      <c r="B44" s="878"/>
      <c r="C44" s="878"/>
      <c r="D44" s="878"/>
      <c r="E44" s="878"/>
      <c r="F44" s="878"/>
      <c r="G44" s="878"/>
      <c r="H44" s="878"/>
    </row>
  </sheetData>
  <mergeCells count="3">
    <mergeCell ref="C3:F3"/>
    <mergeCell ref="A1:B1"/>
    <mergeCell ref="G3:H4"/>
  </mergeCells>
  <printOptions/>
  <pageMargins left="0.8267716535433072" right="0.4330708661417323" top="0.984251968503937" bottom="0.787401574803149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BNB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Ivanov</dc:creator>
  <cp:keywords/>
  <dc:description/>
  <cp:lastModifiedBy>User</cp:lastModifiedBy>
  <cp:lastPrinted>2006-05-08T07:54:21Z</cp:lastPrinted>
  <dcterms:created xsi:type="dcterms:W3CDTF">2005-08-05T06:04:16Z</dcterms:created>
  <dcterms:modified xsi:type="dcterms:W3CDTF">2006-06-20T11:33:36Z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1026</vt:i4>
  </property>
</Properties>
</file>