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ikoletaM\Documents\Doc\doc-2026\ПЪРВИЧЕН ПАЗАР\справки\"/>
    </mc:Choice>
  </mc:AlternateContent>
  <xr:revisionPtr revIDLastSave="0" documentId="13_ncr:1_{A60B6064-DDC4-45BF-850D-B062B9EDD483}" xr6:coauthVersionLast="36" xr6:coauthVersionMax="36" xr10:uidLastSave="{00000000-0000-0000-0000-000000000000}"/>
  <bookViews>
    <workbookView xWindow="0" yWindow="0" windowWidth="28800" windowHeight="14625" xr2:uid="{00000000-000D-0000-FFFF-FFFF00000000}"/>
  </bookViews>
  <sheets>
    <sheet name="EUR-2026" sheetId="1" r:id="rId1"/>
  </sheets>
  <calcPr calcId="191029"/>
</workbook>
</file>

<file path=xl/calcChain.xml><?xml version="1.0" encoding="utf-8"?>
<calcChain xmlns="http://schemas.openxmlformats.org/spreadsheetml/2006/main">
  <c r="L55" i="1" l="1"/>
  <c r="O53" i="1"/>
  <c r="M53" i="1"/>
  <c r="L53" i="1"/>
  <c r="O18" i="1" l="1"/>
  <c r="M18" i="1"/>
  <c r="L18" i="1"/>
  <c r="O31" i="1" l="1"/>
  <c r="O55" i="1" s="1"/>
  <c r="M31" i="1"/>
  <c r="M55" i="1" s="1"/>
  <c r="L31" i="1"/>
</calcChain>
</file>

<file path=xl/sharedStrings.xml><?xml version="1.0" encoding="utf-8"?>
<sst xmlns="http://schemas.openxmlformats.org/spreadsheetml/2006/main" count="62" uniqueCount="41">
  <si>
    <t>Е М И С И И</t>
  </si>
  <si>
    <t xml:space="preserve">    ПРЕДЛОЖЕНО ОТ МФ КОЛИЧЕСТВО</t>
  </si>
  <si>
    <t>ДОПУСНАТИ ДО УЧАСТИЕ ПОРЪЧКИ</t>
  </si>
  <si>
    <t>ОДОБРЕНИ ПОРЪЧКИ</t>
  </si>
  <si>
    <t>Средна</t>
  </si>
  <si>
    <t>%</t>
  </si>
  <si>
    <t xml:space="preserve">Общо </t>
  </si>
  <si>
    <t xml:space="preserve">                                                                                                                                                                                                                        </t>
  </si>
  <si>
    <t>ISIN</t>
  </si>
  <si>
    <t>Лихвен</t>
  </si>
  <si>
    <t>Дата на аукциона</t>
  </si>
  <si>
    <t>Дата на емисията</t>
  </si>
  <si>
    <t>Дата на плащане</t>
  </si>
  <si>
    <t>Мини-                        мална</t>
  </si>
  <si>
    <t>Макси-                  мална</t>
  </si>
  <si>
    <t>Дата на       падежа</t>
  </si>
  <si>
    <t>Средна цена                   на 100 единици  номинал</t>
  </si>
  <si>
    <t>Цена на 100 единици номинал</t>
  </si>
  <si>
    <t xml:space="preserve">Валута </t>
  </si>
  <si>
    <t>Брой дни</t>
  </si>
  <si>
    <t>Поредно отваряне</t>
  </si>
  <si>
    <t xml:space="preserve">Общ обем                                        </t>
  </si>
  <si>
    <t xml:space="preserve">Обем на аукциона 
</t>
  </si>
  <si>
    <t xml:space="preserve">Номинална стойност </t>
  </si>
  <si>
    <t xml:space="preserve">Номинална стойност                        </t>
  </si>
  <si>
    <t>I отваряне</t>
  </si>
  <si>
    <t xml:space="preserve"> ще се увеличава чрез продажба на допълнителни количества от емисията</t>
  </si>
  <si>
    <r>
      <t>Дата на лихвени плащания</t>
    </r>
    <r>
      <rPr>
        <vertAlign val="superscript"/>
        <sz val="8"/>
        <color indexed="8"/>
        <rFont val="Arial"/>
        <family val="2"/>
        <charset val="204"/>
      </rPr>
      <t xml:space="preserve"> </t>
    </r>
  </si>
  <si>
    <r>
      <t xml:space="preserve">Средна годишна доходност     % </t>
    </r>
    <r>
      <rPr>
        <b/>
        <vertAlign val="superscript"/>
        <sz val="8"/>
        <color indexed="8"/>
        <rFont val="Arial"/>
        <family val="2"/>
        <charset val="204"/>
      </rPr>
      <t>2</t>
    </r>
  </si>
  <si>
    <r>
      <rPr>
        <b/>
        <vertAlign val="superscript"/>
        <sz val="7"/>
        <rFont val="Arial"/>
        <family val="2"/>
        <charset val="204"/>
      </rPr>
      <t>1</t>
    </r>
    <r>
      <rPr>
        <b/>
        <sz val="7"/>
        <rFont val="Arial"/>
        <family val="2"/>
        <charset val="204"/>
      </rPr>
      <t xml:space="preserve"> Държавните ценни книжа са емитирани по реда на  Наредба № 5 на Министерстовото на финансите (МФ) и Българската народна банка за реда и условията за придобиване, регистриране, изплащане и търговия с държавни ценни книжа.</t>
    </r>
  </si>
  <si>
    <r>
      <rPr>
        <b/>
        <vertAlign val="superscript"/>
        <sz val="7"/>
        <rFont val="Arial"/>
        <family val="2"/>
        <charset val="204"/>
      </rPr>
      <t xml:space="preserve">2 </t>
    </r>
    <r>
      <rPr>
        <b/>
        <sz val="7"/>
        <rFont val="Arial"/>
        <family val="2"/>
        <charset val="204"/>
      </rPr>
      <t xml:space="preserve">Доходността на съкровищните облигации се изчислява съгласно прилаганата от МФ методика и възприетата от 01.01.2001г. лихвена конвенция (ACT/ACT), като се използва формулата ISMA -International Yield.  </t>
    </r>
  </si>
  <si>
    <t>BG 20 300 26 111</t>
  </si>
  <si>
    <t>ЕUR</t>
  </si>
  <si>
    <t xml:space="preserve">Общо eмисии със срочност  две години </t>
  </si>
  <si>
    <t>BG 20 301 26 119</t>
  </si>
  <si>
    <t xml:space="preserve">Общо eмисии със срочност пет години </t>
  </si>
  <si>
    <r>
      <t>ПРОВЕДЕНИ  АУКЦИОНИ ЗА ЛИХВОНОСНИ ДЪРЖАВНИ ЦЕННИ КНИЖА (СЪКРОВИЩНИ ОБЛИГАЦИИ) ПРЕЗ 2026 Г.</t>
    </r>
    <r>
      <rPr>
        <b/>
        <vertAlign val="superscript"/>
        <sz val="10"/>
        <color indexed="8"/>
        <rFont val="Arial"/>
        <family val="2"/>
        <charset val="204"/>
      </rPr>
      <t>1</t>
    </r>
  </si>
  <si>
    <t>BG 20 400 26 218</t>
  </si>
  <si>
    <t>EUR</t>
  </si>
  <si>
    <t xml:space="preserve"> </t>
  </si>
  <si>
    <t>Общо eмисии със срочност десет години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</si>
</sst>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\ _л_в_._-;\-* #,##0.00\ _л_в_._-;_-* &quot;-&quot;??\ _л_в_._-;_-@_-"/>
    <numFmt numFmtId="164" formatCode="0.00_)"/>
    <numFmt numFmtId="165" formatCode="#,##0.0"/>
    <numFmt numFmtId="166" formatCode="dd\.mm\.yyyy"/>
    <numFmt numFmtId="167" formatCode="#,##0_ ;\-#,##0\ "/>
  </numFmts>
  <fonts count="39" x14ac:knownFonts="1">
    <font>
      <sz val="10"/>
      <name val="Arial"/>
      <charset val="204"/>
    </font>
    <font>
      <sz val="10"/>
      <name val="Arial"/>
      <family val="2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Courier"/>
      <family val="3"/>
      <charset val="204"/>
    </font>
    <font>
      <sz val="9"/>
      <name val="Arial"/>
      <family val="2"/>
      <charset val="204"/>
    </font>
    <font>
      <sz val="11"/>
      <color indexed="8"/>
      <name val="Courier New"/>
      <family val="2"/>
      <charset val="204"/>
    </font>
    <font>
      <sz val="11"/>
      <color indexed="9"/>
      <name val="Courier New"/>
      <family val="2"/>
      <charset val="204"/>
    </font>
    <font>
      <sz val="11"/>
      <color indexed="20"/>
      <name val="Courier New"/>
      <family val="2"/>
      <charset val="204"/>
    </font>
    <font>
      <b/>
      <sz val="11"/>
      <color indexed="52"/>
      <name val="Courier New"/>
      <family val="2"/>
      <charset val="204"/>
    </font>
    <font>
      <b/>
      <sz val="11"/>
      <color indexed="9"/>
      <name val="Courier New"/>
      <family val="2"/>
      <charset val="204"/>
    </font>
    <font>
      <i/>
      <sz val="11"/>
      <color indexed="23"/>
      <name val="Courier New"/>
      <family val="2"/>
      <charset val="204"/>
    </font>
    <font>
      <sz val="11"/>
      <color indexed="17"/>
      <name val="Courier New"/>
      <family val="2"/>
      <charset val="204"/>
    </font>
    <font>
      <b/>
      <sz val="15"/>
      <color indexed="56"/>
      <name val="Courier New"/>
      <family val="2"/>
      <charset val="204"/>
    </font>
    <font>
      <b/>
      <sz val="13"/>
      <color indexed="56"/>
      <name val="Courier New"/>
      <family val="2"/>
      <charset val="204"/>
    </font>
    <font>
      <b/>
      <sz val="11"/>
      <color indexed="56"/>
      <name val="Courier New"/>
      <family val="2"/>
      <charset val="204"/>
    </font>
    <font>
      <sz val="11"/>
      <color indexed="62"/>
      <name val="Courier New"/>
      <family val="2"/>
      <charset val="204"/>
    </font>
    <font>
      <sz val="11"/>
      <color indexed="52"/>
      <name val="Courier New"/>
      <family val="2"/>
      <charset val="204"/>
    </font>
    <font>
      <sz val="11"/>
      <color indexed="60"/>
      <name val="Courier New"/>
      <family val="2"/>
      <charset val="204"/>
    </font>
    <font>
      <b/>
      <sz val="11"/>
      <color indexed="63"/>
      <name val="Courier New"/>
      <family val="2"/>
      <charset val="204"/>
    </font>
    <font>
      <b/>
      <sz val="18"/>
      <color indexed="56"/>
      <name val="Cambria"/>
      <family val="2"/>
      <charset val="204"/>
    </font>
    <font>
      <b/>
      <sz val="11"/>
      <color indexed="8"/>
      <name val="Courier New"/>
      <family val="2"/>
      <charset val="204"/>
    </font>
    <font>
      <sz val="11"/>
      <color indexed="10"/>
      <name val="Courier New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b/>
      <vertAlign val="superscript"/>
      <sz val="10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8"/>
      <name val="Arial"/>
      <family val="2"/>
      <charset val="204"/>
    </font>
    <font>
      <vertAlign val="superscript"/>
      <sz val="8"/>
      <color indexed="8"/>
      <name val="Arial"/>
      <family val="2"/>
      <charset val="204"/>
    </font>
    <font>
      <b/>
      <vertAlign val="superscript"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name val="Arial"/>
      <family val="2"/>
      <charset val="204"/>
    </font>
    <font>
      <sz val="7"/>
      <name val="Arial"/>
      <family val="2"/>
      <charset val="204"/>
    </font>
    <font>
      <b/>
      <sz val="7"/>
      <name val="Arial"/>
      <family val="2"/>
      <charset val="204"/>
    </font>
    <font>
      <b/>
      <vertAlign val="superscript"/>
      <sz val="7"/>
      <name val="Arial"/>
      <family val="2"/>
      <charset val="204"/>
    </font>
    <font>
      <b/>
      <sz val="7"/>
      <color indexed="8"/>
      <name val="Arial"/>
      <family val="2"/>
      <charset val="204"/>
    </font>
    <font>
      <sz val="10"/>
      <name val="Arial"/>
      <family val="2"/>
      <charset val="204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gray125">
        <bgColor indexed="41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48">
    <xf numFmtId="0" fontId="0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8" fillId="3" borderId="0" applyNumberFormat="0" applyBorder="0" applyAlignment="0" applyProtection="0"/>
    <xf numFmtId="0" fontId="9" fillId="20" borderId="1" applyNumberFormat="0" applyAlignment="0" applyProtection="0"/>
    <xf numFmtId="0" fontId="10" fillId="21" borderId="2" applyNumberFormat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7" borderId="1" applyNumberFormat="0" applyAlignment="0" applyProtection="0"/>
    <xf numFmtId="0" fontId="17" fillId="0" borderId="6" applyNumberFormat="0" applyFill="0" applyAlignment="0" applyProtection="0"/>
    <xf numFmtId="0" fontId="18" fillId="22" borderId="0" applyNumberFormat="0" applyBorder="0" applyAlignment="0" applyProtection="0"/>
    <xf numFmtId="0" fontId="24" fillId="0" borderId="0"/>
    <xf numFmtId="0" fontId="24" fillId="0" borderId="0"/>
    <xf numFmtId="0" fontId="1" fillId="23" borderId="7" applyNumberFormat="0" applyFont="0" applyAlignment="0" applyProtection="0"/>
    <xf numFmtId="0" fontId="24" fillId="23" borderId="7" applyNumberFormat="0" applyFont="0" applyAlignment="0" applyProtection="0"/>
    <xf numFmtId="0" fontId="24" fillId="23" borderId="7" applyNumberFormat="0" applyFont="0" applyAlignment="0" applyProtection="0"/>
    <xf numFmtId="0" fontId="23" fillId="23" borderId="7" applyNumberFormat="0" applyFont="0" applyAlignment="0" applyProtection="0"/>
    <xf numFmtId="0" fontId="19" fillId="20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0" borderId="0" applyNumberFormat="0" applyFill="0" applyBorder="0" applyAlignment="0" applyProtection="0"/>
    <xf numFmtId="43" fontId="38" fillId="0" borderId="0" applyFont="0" applyFill="0" applyBorder="0" applyAlignment="0" applyProtection="0"/>
  </cellStyleXfs>
  <cellXfs count="99">
    <xf numFmtId="0" fontId="0" fillId="0" borderId="0" xfId="0"/>
    <xf numFmtId="0" fontId="2" fillId="0" borderId="0" xfId="0" applyFont="1" applyAlignment="1" applyProtection="1">
      <alignment horizontal="centerContinuous"/>
    </xf>
    <xf numFmtId="0" fontId="3" fillId="0" borderId="0" xfId="0" applyFont="1" applyAlignment="1" applyProtection="1">
      <alignment horizontal="centerContinuous"/>
    </xf>
    <xf numFmtId="0" fontId="2" fillId="0" borderId="0" xfId="0" applyFont="1"/>
    <xf numFmtId="0" fontId="4" fillId="0" borderId="0" xfId="0" applyFont="1"/>
    <xf numFmtId="0" fontId="2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 applyProtection="1">
      <alignment horizontal="center"/>
    </xf>
    <xf numFmtId="0" fontId="2" fillId="0" borderId="0" xfId="0" applyFont="1" applyAlignment="1" applyProtection="1">
      <alignment horizontal="center"/>
    </xf>
    <xf numFmtId="0" fontId="28" fillId="0" borderId="10" xfId="0" applyFont="1" applyFill="1" applyBorder="1" applyAlignment="1">
      <alignment horizontal="center"/>
    </xf>
    <xf numFmtId="0" fontId="29" fillId="0" borderId="10" xfId="0" applyFont="1" applyBorder="1" applyAlignment="1">
      <alignment horizontal="center"/>
    </xf>
    <xf numFmtId="0" fontId="28" fillId="0" borderId="10" xfId="0" applyFont="1" applyFill="1" applyBorder="1" applyAlignment="1" applyProtection="1">
      <alignment horizontal="centerContinuous"/>
    </xf>
    <xf numFmtId="0" fontId="29" fillId="0" borderId="10" xfId="0" applyFont="1" applyBorder="1" applyAlignment="1">
      <alignment horizontal="centerContinuous"/>
    </xf>
    <xf numFmtId="0" fontId="28" fillId="0" borderId="12" xfId="0" applyFont="1" applyFill="1" applyBorder="1" applyAlignment="1">
      <alignment horizontal="center"/>
    </xf>
    <xf numFmtId="0" fontId="28" fillId="0" borderId="11" xfId="0" applyFont="1" applyFill="1" applyBorder="1" applyAlignment="1" applyProtection="1">
      <alignment horizontal="centerContinuous"/>
    </xf>
    <xf numFmtId="0" fontId="28" fillId="0" borderId="0" xfId="0" applyFont="1" applyFill="1" applyBorder="1" applyAlignment="1" applyProtection="1">
      <alignment horizontal="centerContinuous"/>
    </xf>
    <xf numFmtId="0" fontId="28" fillId="25" borderId="12" xfId="0" applyFont="1" applyFill="1" applyBorder="1" applyAlignment="1">
      <alignment horizontal="center"/>
    </xf>
    <xf numFmtId="0" fontId="28" fillId="0" borderId="18" xfId="0" applyFont="1" applyFill="1" applyBorder="1" applyAlignment="1">
      <alignment horizontal="center"/>
    </xf>
    <xf numFmtId="0" fontId="28" fillId="0" borderId="0" xfId="0" applyFont="1" applyFill="1" applyBorder="1" applyAlignment="1">
      <alignment horizontal="center"/>
    </xf>
    <xf numFmtId="0" fontId="28" fillId="0" borderId="13" xfId="0" applyFont="1" applyFill="1" applyBorder="1" applyAlignment="1">
      <alignment horizontal="center"/>
    </xf>
    <xf numFmtId="0" fontId="28" fillId="0" borderId="14" xfId="0" applyFont="1" applyFill="1" applyBorder="1" applyAlignment="1">
      <alignment horizontal="center"/>
    </xf>
    <xf numFmtId="0" fontId="29" fillId="0" borderId="13" xfId="0" applyFont="1" applyBorder="1" applyAlignment="1">
      <alignment horizontal="right"/>
    </xf>
    <xf numFmtId="14" fontId="29" fillId="0" borderId="12" xfId="0" applyNumberFormat="1" applyFont="1" applyBorder="1" applyAlignment="1">
      <alignment horizontal="center"/>
    </xf>
    <xf numFmtId="14" fontId="29" fillId="0" borderId="13" xfId="0" applyNumberFormat="1" applyFont="1" applyBorder="1" applyAlignment="1">
      <alignment horizontal="right"/>
    </xf>
    <xf numFmtId="14" fontId="29" fillId="0" borderId="12" xfId="0" applyNumberFormat="1" applyFont="1" applyBorder="1" applyAlignment="1">
      <alignment horizontal="right"/>
    </xf>
    <xf numFmtId="0" fontId="29" fillId="0" borderId="13" xfId="0" applyFont="1" applyBorder="1"/>
    <xf numFmtId="4" fontId="29" fillId="0" borderId="13" xfId="0" applyNumberFormat="1" applyFont="1" applyBorder="1"/>
    <xf numFmtId="3" fontId="29" fillId="0" borderId="14" xfId="0" applyNumberFormat="1" applyFont="1" applyBorder="1"/>
    <xf numFmtId="3" fontId="29" fillId="0" borderId="13" xfId="0" applyNumberFormat="1" applyFont="1" applyBorder="1"/>
    <xf numFmtId="0" fontId="29" fillId="0" borderId="12" xfId="0" applyFont="1" applyBorder="1"/>
    <xf numFmtId="39" fontId="28" fillId="0" borderId="13" xfId="0" applyNumberFormat="1" applyFont="1" applyFill="1" applyBorder="1" applyAlignment="1" applyProtection="1">
      <alignment vertical="top"/>
    </xf>
    <xf numFmtId="39" fontId="28" fillId="0" borderId="13" xfId="0" applyNumberFormat="1" applyFont="1" applyFill="1" applyBorder="1" applyAlignment="1" applyProtection="1">
      <alignment vertical="top" wrapText="1"/>
    </xf>
    <xf numFmtId="0" fontId="29" fillId="0" borderId="0" xfId="0" applyFont="1" applyBorder="1"/>
    <xf numFmtId="39" fontId="32" fillId="24" borderId="17" xfId="0" applyNumberFormat="1" applyFont="1" applyFill="1" applyBorder="1" applyAlignment="1" applyProtection="1"/>
    <xf numFmtId="3" fontId="33" fillId="0" borderId="10" xfId="0" applyNumberFormat="1" applyFont="1" applyBorder="1"/>
    <xf numFmtId="164" fontId="32" fillId="24" borderId="16" xfId="0" applyNumberFormat="1" applyFont="1" applyFill="1" applyBorder="1" applyAlignment="1" applyProtection="1">
      <alignment horizontal="right"/>
    </xf>
    <xf numFmtId="164" fontId="32" fillId="24" borderId="15" xfId="0" applyNumberFormat="1" applyFont="1" applyFill="1" applyBorder="1" applyAlignment="1" applyProtection="1">
      <alignment horizontal="right"/>
    </xf>
    <xf numFmtId="0" fontId="32" fillId="24" borderId="17" xfId="0" applyFont="1" applyFill="1" applyBorder="1" applyAlignment="1" applyProtection="1">
      <alignment horizontal="center"/>
    </xf>
    <xf numFmtId="0" fontId="28" fillId="0" borderId="25" xfId="0" applyFont="1" applyFill="1" applyBorder="1" applyAlignment="1">
      <alignment horizontal="center"/>
    </xf>
    <xf numFmtId="0" fontId="28" fillId="0" borderId="26" xfId="0" applyFont="1" applyFill="1" applyBorder="1" applyAlignment="1">
      <alignment horizontal="center"/>
    </xf>
    <xf numFmtId="4" fontId="29" fillId="0" borderId="14" xfId="0" applyNumberFormat="1" applyFont="1" applyBorder="1"/>
    <xf numFmtId="0" fontId="29" fillId="0" borderId="13" xfId="0" applyFont="1" applyBorder="1" applyAlignment="1">
      <alignment horizontal="center" vertical="center" wrapText="1"/>
    </xf>
    <xf numFmtId="0" fontId="29" fillId="0" borderId="13" xfId="0" applyFont="1" applyBorder="1" applyAlignment="1">
      <alignment vertical="center"/>
    </xf>
    <xf numFmtId="0" fontId="32" fillId="24" borderId="16" xfId="0" applyFont="1" applyFill="1" applyBorder="1" applyAlignment="1" applyProtection="1">
      <alignment horizontal="left"/>
    </xf>
    <xf numFmtId="0" fontId="32" fillId="24" borderId="15" xfId="0" applyFont="1" applyFill="1" applyBorder="1" applyAlignment="1" applyProtection="1">
      <alignment horizontal="center"/>
    </xf>
    <xf numFmtId="39" fontId="32" fillId="24" borderId="15" xfId="0" applyNumberFormat="1" applyFont="1" applyFill="1" applyBorder="1" applyAlignment="1" applyProtection="1">
      <alignment horizontal="right"/>
    </xf>
    <xf numFmtId="0" fontId="29" fillId="0" borderId="0" xfId="0" applyFont="1"/>
    <xf numFmtId="0" fontId="32" fillId="24" borderId="21" xfId="0" applyFont="1" applyFill="1" applyBorder="1" applyAlignment="1" applyProtection="1">
      <alignment horizontal="left"/>
    </xf>
    <xf numFmtId="0" fontId="32" fillId="24" borderId="20" xfId="0" applyFont="1" applyFill="1" applyBorder="1" applyAlignment="1">
      <alignment horizontal="center"/>
    </xf>
    <xf numFmtId="39" fontId="32" fillId="24" borderId="20" xfId="0" applyNumberFormat="1" applyFont="1" applyFill="1" applyBorder="1" applyAlignment="1">
      <alignment horizontal="right"/>
    </xf>
    <xf numFmtId="39" fontId="32" fillId="24" borderId="20" xfId="0" applyNumberFormat="1" applyFont="1" applyFill="1" applyBorder="1" applyAlignment="1" applyProtection="1"/>
    <xf numFmtId="3" fontId="33" fillId="0" borderId="19" xfId="0" applyNumberFormat="1" applyFont="1" applyBorder="1"/>
    <xf numFmtId="165" fontId="32" fillId="0" borderId="0" xfId="0" applyNumberFormat="1" applyFont="1" applyFill="1" applyBorder="1" applyAlignment="1">
      <alignment horizontal="right"/>
    </xf>
    <xf numFmtId="0" fontId="32" fillId="0" borderId="0" xfId="0" applyFont="1" applyFill="1" applyBorder="1"/>
    <xf numFmtId="0" fontId="32" fillId="0" borderId="0" xfId="0" applyFont="1" applyFill="1" applyBorder="1" applyAlignment="1">
      <alignment horizontal="center"/>
    </xf>
    <xf numFmtId="0" fontId="34" fillId="0" borderId="0" xfId="0" applyFont="1"/>
    <xf numFmtId="0" fontId="35" fillId="0" borderId="0" xfId="0" applyFont="1"/>
    <xf numFmtId="0" fontId="37" fillId="0" borderId="0" xfId="0" applyFont="1" applyFill="1" applyBorder="1" applyAlignment="1">
      <alignment horizontal="right"/>
    </xf>
    <xf numFmtId="0" fontId="37" fillId="0" borderId="0" xfId="0" applyFont="1" applyFill="1" applyBorder="1" applyAlignment="1">
      <alignment horizontal="center"/>
    </xf>
    <xf numFmtId="0" fontId="37" fillId="0" borderId="0" xfId="0" applyFont="1" applyFill="1" applyBorder="1"/>
    <xf numFmtId="165" fontId="35" fillId="0" borderId="0" xfId="0" applyNumberFormat="1" applyFont="1"/>
    <xf numFmtId="0" fontId="32" fillId="24" borderId="20" xfId="0" applyFont="1" applyFill="1" applyBorder="1" applyAlignment="1">
      <alignment horizontal="center"/>
    </xf>
    <xf numFmtId="3" fontId="33" fillId="0" borderId="21" xfId="0" applyNumberFormat="1" applyFont="1" applyBorder="1"/>
    <xf numFmtId="3" fontId="33" fillId="0" borderId="22" xfId="0" applyNumberFormat="1" applyFont="1" applyBorder="1"/>
    <xf numFmtId="39" fontId="32" fillId="24" borderId="27" xfId="0" applyNumberFormat="1" applyFont="1" applyFill="1" applyBorder="1" applyAlignment="1" applyProtection="1"/>
    <xf numFmtId="0" fontId="5" fillId="26" borderId="0" xfId="0" applyFont="1" applyFill="1"/>
    <xf numFmtId="0" fontId="0" fillId="0" borderId="18" xfId="0" applyBorder="1"/>
    <xf numFmtId="0" fontId="29" fillId="0" borderId="13" xfId="0" applyFont="1" applyBorder="1" applyAlignment="1">
      <alignment horizontal="center"/>
    </xf>
    <xf numFmtId="166" fontId="29" fillId="0" borderId="13" xfId="0" applyNumberFormat="1" applyFont="1" applyBorder="1"/>
    <xf numFmtId="1" fontId="29" fillId="0" borderId="13" xfId="0" applyNumberFormat="1" applyFont="1" applyBorder="1"/>
    <xf numFmtId="2" fontId="29" fillId="0" borderId="13" xfId="0" applyNumberFormat="1" applyFont="1" applyBorder="1"/>
    <xf numFmtId="0" fontId="32" fillId="24" borderId="25" xfId="0" applyFont="1" applyFill="1" applyBorder="1" applyAlignment="1" applyProtection="1">
      <alignment horizontal="left"/>
    </xf>
    <xf numFmtId="0" fontId="32" fillId="24" borderId="28" xfId="0" applyFont="1" applyFill="1" applyBorder="1" applyAlignment="1" applyProtection="1">
      <alignment horizontal="center"/>
    </xf>
    <xf numFmtId="39" fontId="32" fillId="24" borderId="28" xfId="0" applyNumberFormat="1" applyFont="1" applyFill="1" applyBorder="1" applyAlignment="1" applyProtection="1">
      <alignment horizontal="right"/>
    </xf>
    <xf numFmtId="3" fontId="33" fillId="0" borderId="18" xfId="0" applyNumberFormat="1" applyFont="1" applyBorder="1"/>
    <xf numFmtId="39" fontId="32" fillId="24" borderId="26" xfId="0" applyNumberFormat="1" applyFont="1" applyFill="1" applyBorder="1" applyAlignment="1" applyProtection="1"/>
    <xf numFmtId="164" fontId="32" fillId="24" borderId="25" xfId="0" applyNumberFormat="1" applyFont="1" applyFill="1" applyBorder="1" applyAlignment="1" applyProtection="1">
      <alignment horizontal="right"/>
    </xf>
    <xf numFmtId="164" fontId="32" fillId="24" borderId="28" xfId="0" applyNumberFormat="1" applyFont="1" applyFill="1" applyBorder="1" applyAlignment="1" applyProtection="1">
      <alignment horizontal="right"/>
    </xf>
    <xf numFmtId="0" fontId="32" fillId="24" borderId="26" xfId="0" applyFont="1" applyFill="1" applyBorder="1" applyAlignment="1" applyProtection="1">
      <alignment horizontal="center"/>
    </xf>
    <xf numFmtId="14" fontId="29" fillId="0" borderId="13" xfId="0" applyNumberFormat="1" applyFont="1" applyBorder="1"/>
    <xf numFmtId="167" fontId="29" fillId="0" borderId="13" xfId="47" applyNumberFormat="1" applyFont="1" applyBorder="1" applyAlignment="1"/>
    <xf numFmtId="0" fontId="26" fillId="0" borderId="0" xfId="0" applyFont="1" applyAlignment="1" applyProtection="1">
      <alignment horizontal="center"/>
    </xf>
    <xf numFmtId="0" fontId="25" fillId="0" borderId="0" xfId="0" applyFont="1" applyAlignment="1"/>
    <xf numFmtId="0" fontId="3" fillId="0" borderId="0" xfId="0" applyFont="1" applyAlignment="1" applyProtection="1">
      <alignment horizontal="center"/>
    </xf>
    <xf numFmtId="0" fontId="0" fillId="0" borderId="0" xfId="0" applyAlignment="1"/>
    <xf numFmtId="0" fontId="28" fillId="0" borderId="18" xfId="0" applyFont="1" applyFill="1" applyBorder="1" applyAlignment="1" applyProtection="1">
      <alignment horizontal="center" vertical="top" wrapText="1"/>
    </xf>
    <xf numFmtId="0" fontId="28" fillId="0" borderId="13" xfId="0" applyFont="1" applyFill="1" applyBorder="1" applyAlignment="1" applyProtection="1">
      <alignment horizontal="center" vertical="top" wrapText="1"/>
    </xf>
    <xf numFmtId="0" fontId="28" fillId="0" borderId="23" xfId="0" applyFont="1" applyFill="1" applyBorder="1" applyAlignment="1" applyProtection="1">
      <alignment horizontal="center" vertical="top" wrapText="1"/>
    </xf>
    <xf numFmtId="0" fontId="28" fillId="0" borderId="16" xfId="0" applyFont="1" applyFill="1" applyBorder="1" applyAlignment="1" applyProtection="1">
      <alignment horizontal="center"/>
    </xf>
    <xf numFmtId="0" fontId="28" fillId="0" borderId="17" xfId="0" applyFont="1" applyFill="1" applyBorder="1" applyAlignment="1" applyProtection="1">
      <alignment horizontal="center"/>
    </xf>
    <xf numFmtId="0" fontId="28" fillId="0" borderId="15" xfId="0" applyFont="1" applyFill="1" applyBorder="1" applyAlignment="1" applyProtection="1">
      <alignment horizontal="center"/>
    </xf>
    <xf numFmtId="0" fontId="28" fillId="25" borderId="18" xfId="0" applyFont="1" applyFill="1" applyBorder="1" applyAlignment="1" applyProtection="1">
      <alignment horizontal="center" vertical="top" wrapText="1"/>
    </xf>
    <xf numFmtId="0" fontId="28" fillId="25" borderId="13" xfId="0" applyFont="1" applyFill="1" applyBorder="1" applyAlignment="1" applyProtection="1">
      <alignment horizontal="center" vertical="top" wrapText="1"/>
    </xf>
    <xf numFmtId="0" fontId="28" fillId="25" borderId="23" xfId="0" applyFont="1" applyFill="1" applyBorder="1" applyAlignment="1" applyProtection="1">
      <alignment horizontal="center" vertical="top" wrapText="1"/>
    </xf>
    <xf numFmtId="0" fontId="32" fillId="24" borderId="24" xfId="0" applyFont="1" applyFill="1" applyBorder="1" applyAlignment="1">
      <alignment horizontal="center"/>
    </xf>
    <xf numFmtId="0" fontId="32" fillId="24" borderId="20" xfId="0" applyFont="1" applyFill="1" applyBorder="1" applyAlignment="1">
      <alignment horizontal="center"/>
    </xf>
    <xf numFmtId="0" fontId="32" fillId="24" borderId="22" xfId="0" applyFont="1" applyFill="1" applyBorder="1" applyAlignment="1">
      <alignment horizontal="center"/>
    </xf>
    <xf numFmtId="39" fontId="28" fillId="0" borderId="13" xfId="0" applyNumberFormat="1" applyFont="1" applyFill="1" applyBorder="1" applyAlignment="1" applyProtection="1">
      <alignment horizontal="center" vertical="top" wrapText="1"/>
    </xf>
    <xf numFmtId="0" fontId="0" fillId="0" borderId="13" xfId="0" applyBorder="1" applyAlignment="1">
      <alignment horizontal="center" vertical="top" wrapText="1"/>
    </xf>
  </cellXfs>
  <cellStyles count="48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47" builtinId="3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 xr:uid="{00000000-0005-0000-0000-000025000000}"/>
    <cellStyle name="Normal 3" xfId="38" xr:uid="{00000000-0005-0000-0000-000026000000}"/>
    <cellStyle name="Note" xfId="39" builtinId="10" customBuiltin="1"/>
    <cellStyle name="Note 2" xfId="40" xr:uid="{00000000-0005-0000-0000-000028000000}"/>
    <cellStyle name="Note 3" xfId="41" xr:uid="{00000000-0005-0000-0000-000029000000}"/>
    <cellStyle name="Note 4" xfId="42" xr:uid="{00000000-0005-0000-0000-00002A000000}"/>
    <cellStyle name="Output" xfId="43" builtinId="21" customBuiltin="1"/>
    <cellStyle name="Title" xfId="44" builtinId="15" customBuiltin="1"/>
    <cellStyle name="Total" xfId="45" builtinId="25" customBuiltin="1"/>
    <cellStyle name="Warning Text" xfId="46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T64"/>
  <sheetViews>
    <sheetView tabSelected="1" topLeftCell="A4" zoomScale="110" zoomScaleNormal="110" workbookViewId="0">
      <selection activeCell="E26" sqref="E26"/>
    </sheetView>
  </sheetViews>
  <sheetFormatPr defaultRowHeight="12" x14ac:dyDescent="0.2"/>
  <cols>
    <col min="1" max="1" width="15.85546875" style="6" customWidth="1"/>
    <col min="2" max="2" width="7.140625" style="6" customWidth="1"/>
    <col min="3" max="4" width="11.140625" style="6" customWidth="1"/>
    <col min="5" max="5" width="11.7109375" style="6" customWidth="1"/>
    <col min="6" max="7" width="11.28515625" style="6" customWidth="1"/>
    <col min="8" max="8" width="11.5703125" style="6" customWidth="1"/>
    <col min="9" max="9" width="8" style="6" customWidth="1"/>
    <col min="10" max="10" width="8.85546875" style="6" customWidth="1"/>
    <col min="11" max="11" width="21.140625" style="6" customWidth="1"/>
    <col min="12" max="12" width="18.42578125" style="6" customWidth="1"/>
    <col min="13" max="13" width="15.42578125" style="6" customWidth="1"/>
    <col min="14" max="14" width="17.140625" style="6" customWidth="1"/>
    <col min="15" max="15" width="13.5703125" style="6" customWidth="1"/>
    <col min="16" max="16" width="11.42578125" style="6" customWidth="1"/>
    <col min="17" max="18" width="10" style="6" customWidth="1"/>
    <col min="19" max="19" width="10.85546875" style="6" customWidth="1"/>
    <col min="20" max="16384" width="9.140625" style="6"/>
  </cols>
  <sheetData>
    <row r="1" spans="1:19" ht="15" customHeight="1" x14ac:dyDescent="0.2"/>
    <row r="2" spans="1:19" ht="15" customHeight="1" x14ac:dyDescent="0.2">
      <c r="A2" s="8"/>
      <c r="B2" s="2"/>
      <c r="C2" s="1"/>
      <c r="D2" s="1"/>
      <c r="E2" s="1"/>
      <c r="F2" s="7" t="s">
        <v>7</v>
      </c>
      <c r="G2" s="2"/>
      <c r="H2" s="2"/>
      <c r="I2" s="2"/>
      <c r="J2" s="2"/>
      <c r="K2" s="2"/>
      <c r="L2" s="2"/>
      <c r="M2" s="2"/>
      <c r="N2" s="2"/>
      <c r="O2" s="3"/>
      <c r="P2" s="3"/>
      <c r="Q2" s="3"/>
      <c r="R2" s="3"/>
      <c r="S2" s="4"/>
    </row>
    <row r="3" spans="1:19" ht="15" customHeight="1" x14ac:dyDescent="0.2">
      <c r="A3" s="81" t="s">
        <v>36</v>
      </c>
      <c r="B3" s="81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</row>
    <row r="4" spans="1:19" ht="15" customHeight="1" x14ac:dyDescent="0.2">
      <c r="A4" s="83"/>
      <c r="B4" s="83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</row>
    <row r="5" spans="1:19" ht="15" customHeight="1" x14ac:dyDescent="0.2">
      <c r="A5" s="2"/>
      <c r="B5" s="2"/>
      <c r="C5" s="2"/>
      <c r="D5" s="2"/>
      <c r="E5" s="2"/>
      <c r="F5" s="2"/>
      <c r="G5" s="2"/>
      <c r="H5" s="2"/>
      <c r="I5" s="5"/>
      <c r="J5" s="5"/>
      <c r="K5" s="5"/>
      <c r="L5" s="3"/>
      <c r="M5" s="3"/>
      <c r="N5" s="3"/>
      <c r="O5" s="3"/>
      <c r="P5" s="3"/>
      <c r="Q5" s="3"/>
      <c r="R5" s="3"/>
      <c r="S5" s="4"/>
    </row>
    <row r="6" spans="1:19" x14ac:dyDescent="0.2">
      <c r="A6" s="11" t="s">
        <v>0</v>
      </c>
      <c r="B6" s="11"/>
      <c r="C6" s="11"/>
      <c r="D6" s="11"/>
      <c r="E6" s="11"/>
      <c r="F6" s="11"/>
      <c r="G6" s="11"/>
      <c r="H6" s="11"/>
      <c r="I6" s="11"/>
      <c r="J6" s="12"/>
      <c r="K6" s="11" t="s">
        <v>1</v>
      </c>
      <c r="L6" s="11"/>
      <c r="M6" s="88" t="s">
        <v>2</v>
      </c>
      <c r="N6" s="89"/>
      <c r="O6" s="88" t="s">
        <v>3</v>
      </c>
      <c r="P6" s="90"/>
      <c r="Q6" s="90"/>
      <c r="R6" s="90"/>
      <c r="S6" s="89"/>
    </row>
    <row r="7" spans="1:19" ht="15" customHeight="1" x14ac:dyDescent="0.2">
      <c r="A7" s="85" t="s">
        <v>8</v>
      </c>
      <c r="B7" s="85" t="s">
        <v>18</v>
      </c>
      <c r="C7" s="85" t="s">
        <v>10</v>
      </c>
      <c r="D7" s="85" t="s">
        <v>20</v>
      </c>
      <c r="E7" s="85" t="s">
        <v>11</v>
      </c>
      <c r="F7" s="85" t="s">
        <v>12</v>
      </c>
      <c r="G7" s="85" t="s">
        <v>15</v>
      </c>
      <c r="H7" s="85" t="s">
        <v>27</v>
      </c>
      <c r="I7" s="85" t="s">
        <v>19</v>
      </c>
      <c r="J7" s="13" t="s">
        <v>9</v>
      </c>
      <c r="K7" s="91" t="s">
        <v>21</v>
      </c>
      <c r="L7" s="91" t="s">
        <v>22</v>
      </c>
      <c r="M7" s="85" t="s">
        <v>23</v>
      </c>
      <c r="N7" s="85" t="s">
        <v>16</v>
      </c>
      <c r="O7" s="85" t="s">
        <v>24</v>
      </c>
      <c r="P7" s="14" t="s">
        <v>17</v>
      </c>
      <c r="Q7" s="15"/>
      <c r="R7" s="15"/>
      <c r="S7" s="85" t="s">
        <v>28</v>
      </c>
    </row>
    <row r="8" spans="1:19" ht="15" customHeight="1" x14ac:dyDescent="0.2">
      <c r="A8" s="86"/>
      <c r="B8" s="86"/>
      <c r="C8" s="86"/>
      <c r="D8" s="86"/>
      <c r="E8" s="86"/>
      <c r="F8" s="86"/>
      <c r="G8" s="86"/>
      <c r="H8" s="86"/>
      <c r="I8" s="86"/>
      <c r="J8" s="16" t="s">
        <v>5</v>
      </c>
      <c r="K8" s="92"/>
      <c r="L8" s="92"/>
      <c r="M8" s="86"/>
      <c r="N8" s="86"/>
      <c r="O8" s="86"/>
      <c r="P8" s="85" t="s">
        <v>13</v>
      </c>
      <c r="Q8" s="85" t="s">
        <v>14</v>
      </c>
      <c r="R8" s="85" t="s">
        <v>4</v>
      </c>
      <c r="S8" s="86"/>
    </row>
    <row r="9" spans="1:19" ht="15" customHeight="1" x14ac:dyDescent="0.2">
      <c r="A9" s="86"/>
      <c r="B9" s="86"/>
      <c r="C9" s="86"/>
      <c r="D9" s="86"/>
      <c r="E9" s="86"/>
      <c r="F9" s="86"/>
      <c r="G9" s="86"/>
      <c r="H9" s="86"/>
      <c r="I9" s="86"/>
      <c r="J9" s="13"/>
      <c r="K9" s="92"/>
      <c r="L9" s="92"/>
      <c r="M9" s="86"/>
      <c r="N9" s="86"/>
      <c r="O9" s="86"/>
      <c r="P9" s="86"/>
      <c r="Q9" s="86"/>
      <c r="R9" s="86"/>
      <c r="S9" s="86"/>
    </row>
    <row r="10" spans="1:19" ht="16.5" customHeight="1" x14ac:dyDescent="0.2">
      <c r="A10" s="87"/>
      <c r="B10" s="87"/>
      <c r="C10" s="87"/>
      <c r="D10" s="87"/>
      <c r="E10" s="87"/>
      <c r="F10" s="87"/>
      <c r="G10" s="87"/>
      <c r="H10" s="87"/>
      <c r="I10" s="87"/>
      <c r="J10" s="16"/>
      <c r="K10" s="93"/>
      <c r="L10" s="93"/>
      <c r="M10" s="87"/>
      <c r="N10" s="87"/>
      <c r="O10" s="87"/>
      <c r="P10" s="87"/>
      <c r="Q10" s="87"/>
      <c r="R10" s="87"/>
      <c r="S10" s="87"/>
    </row>
    <row r="11" spans="1:19" x14ac:dyDescent="0.2">
      <c r="A11" s="9">
        <v>1</v>
      </c>
      <c r="B11" s="9">
        <v>2</v>
      </c>
      <c r="C11" s="9">
        <v>3</v>
      </c>
      <c r="D11" s="9">
        <v>4</v>
      </c>
      <c r="E11" s="9">
        <v>5</v>
      </c>
      <c r="F11" s="9">
        <v>6</v>
      </c>
      <c r="G11" s="9">
        <v>7</v>
      </c>
      <c r="H11" s="9">
        <v>8</v>
      </c>
      <c r="I11" s="10">
        <v>9</v>
      </c>
      <c r="J11" s="9">
        <v>10</v>
      </c>
      <c r="K11" s="9">
        <v>11</v>
      </c>
      <c r="L11" s="9">
        <v>12</v>
      </c>
      <c r="M11" s="9">
        <v>13</v>
      </c>
      <c r="N11" s="9">
        <v>14</v>
      </c>
      <c r="O11" s="9">
        <v>15</v>
      </c>
      <c r="P11" s="9">
        <v>16</v>
      </c>
      <c r="Q11" s="9">
        <v>17</v>
      </c>
      <c r="R11" s="10">
        <v>18</v>
      </c>
      <c r="S11" s="10">
        <v>19</v>
      </c>
    </row>
    <row r="12" spans="1:19" x14ac:dyDescent="0.2">
      <c r="A12" s="17"/>
      <c r="B12" s="13"/>
      <c r="C12" s="17"/>
      <c r="D12" s="18"/>
      <c r="E12" s="13"/>
      <c r="F12" s="13"/>
      <c r="G12" s="13"/>
      <c r="H12" s="17"/>
      <c r="I12" s="19"/>
      <c r="J12" s="18"/>
      <c r="K12" s="17"/>
      <c r="L12" s="20"/>
      <c r="M12" s="18"/>
      <c r="N12" s="13"/>
      <c r="O12" s="13"/>
      <c r="P12" s="13"/>
      <c r="Q12" s="13"/>
      <c r="R12" s="13"/>
      <c r="S12" s="19"/>
    </row>
    <row r="13" spans="1:19" ht="12" customHeight="1" x14ac:dyDescent="0.2">
      <c r="A13" s="21" t="s">
        <v>31</v>
      </c>
      <c r="B13" s="22" t="s">
        <v>32</v>
      </c>
      <c r="C13" s="23">
        <v>46041</v>
      </c>
      <c r="D13" s="23" t="s">
        <v>25</v>
      </c>
      <c r="E13" s="23">
        <v>46043</v>
      </c>
      <c r="F13" s="23">
        <v>46043</v>
      </c>
      <c r="G13" s="24">
        <v>46773</v>
      </c>
      <c r="H13" s="23">
        <v>46224</v>
      </c>
      <c r="I13" s="25">
        <v>730</v>
      </c>
      <c r="J13" s="26">
        <v>2.25</v>
      </c>
      <c r="K13" s="97" t="s">
        <v>26</v>
      </c>
      <c r="L13" s="27">
        <v>150000000</v>
      </c>
      <c r="M13" s="27">
        <v>336712000</v>
      </c>
      <c r="N13" s="26">
        <v>99.74</v>
      </c>
      <c r="O13" s="28">
        <v>150000000</v>
      </c>
      <c r="P13" s="26">
        <v>99.76</v>
      </c>
      <c r="Q13" s="26">
        <v>100</v>
      </c>
      <c r="R13" s="26">
        <v>99.87</v>
      </c>
      <c r="S13" s="26">
        <v>2.33</v>
      </c>
    </row>
    <row r="14" spans="1:19" x14ac:dyDescent="0.2">
      <c r="A14" s="25"/>
      <c r="B14" s="29"/>
      <c r="C14" s="25"/>
      <c r="D14" s="25"/>
      <c r="E14" s="25"/>
      <c r="F14" s="25"/>
      <c r="G14" s="29"/>
      <c r="H14" s="23">
        <v>46408</v>
      </c>
      <c r="I14" s="25"/>
      <c r="J14" s="26"/>
      <c r="K14" s="98"/>
      <c r="L14" s="27"/>
      <c r="M14" s="27"/>
      <c r="N14" s="26"/>
      <c r="O14" s="28"/>
      <c r="P14" s="26"/>
      <c r="Q14" s="26"/>
      <c r="R14" s="26"/>
      <c r="S14" s="26"/>
    </row>
    <row r="15" spans="1:19" ht="12" customHeight="1" x14ac:dyDescent="0.2">
      <c r="A15" s="25"/>
      <c r="B15" s="29"/>
      <c r="C15" s="25"/>
      <c r="D15" s="25"/>
      <c r="E15" s="25"/>
      <c r="F15" s="25"/>
      <c r="G15" s="29"/>
      <c r="H15" s="23">
        <v>46589</v>
      </c>
      <c r="I15" s="25"/>
      <c r="J15" s="26"/>
      <c r="K15" s="98"/>
      <c r="L15" s="27"/>
      <c r="M15" s="28"/>
      <c r="N15" s="25"/>
      <c r="O15" s="28"/>
      <c r="P15" s="25"/>
      <c r="Q15" s="25"/>
      <c r="R15" s="23"/>
      <c r="S15" s="25"/>
    </row>
    <row r="16" spans="1:19" x14ac:dyDescent="0.2">
      <c r="A16" s="25"/>
      <c r="B16" s="29"/>
      <c r="C16" s="25"/>
      <c r="D16" s="25"/>
      <c r="E16" s="25"/>
      <c r="F16" s="25"/>
      <c r="G16" s="29"/>
      <c r="H16" s="23">
        <v>46773</v>
      </c>
      <c r="I16" s="25"/>
      <c r="J16" s="26"/>
      <c r="K16" s="98"/>
      <c r="L16" s="27"/>
      <c r="M16" s="28"/>
      <c r="N16" s="25"/>
      <c r="O16" s="28"/>
      <c r="P16" s="25"/>
      <c r="Q16" s="25"/>
      <c r="R16" s="23"/>
      <c r="S16" s="25"/>
    </row>
    <row r="17" spans="1:19" x14ac:dyDescent="0.2">
      <c r="A17" s="25"/>
      <c r="B17" s="29"/>
      <c r="C17" s="25"/>
      <c r="D17" s="25"/>
      <c r="E17" s="25"/>
      <c r="F17" s="25"/>
      <c r="G17" s="29"/>
      <c r="H17" s="23"/>
      <c r="I17" s="25"/>
      <c r="J17" s="26"/>
      <c r="K17" s="31"/>
      <c r="L17" s="27"/>
      <c r="M17" s="28"/>
      <c r="N17" s="25"/>
      <c r="O17" s="28"/>
      <c r="P17" s="25"/>
      <c r="Q17" s="25"/>
      <c r="R17" s="23"/>
      <c r="S17" s="25"/>
    </row>
    <row r="18" spans="1:19" ht="15" customHeight="1" x14ac:dyDescent="0.2">
      <c r="A18" s="43" t="s">
        <v>33</v>
      </c>
      <c r="B18" s="44"/>
      <c r="C18" s="44"/>
      <c r="D18" s="44"/>
      <c r="E18" s="44"/>
      <c r="F18" s="44"/>
      <c r="G18" s="44"/>
      <c r="H18" s="44"/>
      <c r="I18" s="44"/>
      <c r="J18" s="45"/>
      <c r="K18" s="33"/>
      <c r="L18" s="34">
        <f>SUM(L13:L17)</f>
        <v>150000000</v>
      </c>
      <c r="M18" s="34">
        <f>SUM(M13:M17)</f>
        <v>336712000</v>
      </c>
      <c r="N18" s="33"/>
      <c r="O18" s="34">
        <f>SUM(O13:O17)</f>
        <v>150000000</v>
      </c>
      <c r="P18" s="35"/>
      <c r="Q18" s="36"/>
      <c r="R18" s="36"/>
      <c r="S18" s="37"/>
    </row>
    <row r="19" spans="1:19" ht="15" customHeight="1" x14ac:dyDescent="0.2">
      <c r="A19" s="38"/>
      <c r="B19" s="38"/>
      <c r="C19" s="38"/>
      <c r="D19" s="38"/>
      <c r="E19" s="17"/>
      <c r="F19" s="17"/>
      <c r="G19" s="17"/>
      <c r="H19" s="38"/>
      <c r="I19" s="17"/>
      <c r="J19" s="17"/>
      <c r="K19" s="17"/>
      <c r="L19" s="39"/>
      <c r="M19" s="13"/>
      <c r="N19" s="13"/>
      <c r="O19" s="13"/>
      <c r="P19" s="13"/>
      <c r="Q19" s="13"/>
      <c r="R19" s="13"/>
      <c r="S19" s="17"/>
    </row>
    <row r="20" spans="1:19" ht="15" customHeight="1" x14ac:dyDescent="0.2">
      <c r="A20" s="21" t="s">
        <v>34</v>
      </c>
      <c r="B20" s="22" t="s">
        <v>32</v>
      </c>
      <c r="C20" s="23">
        <v>46048</v>
      </c>
      <c r="D20" s="23" t="s">
        <v>25</v>
      </c>
      <c r="E20" s="23">
        <v>46050</v>
      </c>
      <c r="F20" s="23">
        <v>46050</v>
      </c>
      <c r="G20" s="24">
        <v>47876</v>
      </c>
      <c r="H20" s="23">
        <v>46231</v>
      </c>
      <c r="I20" s="25">
        <v>1826</v>
      </c>
      <c r="J20" s="26">
        <v>2.75</v>
      </c>
      <c r="K20" s="97" t="s">
        <v>26</v>
      </c>
      <c r="L20" s="27">
        <v>150000000</v>
      </c>
      <c r="M20" s="27">
        <v>224370000</v>
      </c>
      <c r="N20" s="40">
        <v>99.02</v>
      </c>
      <c r="O20" s="28">
        <v>150000000</v>
      </c>
      <c r="P20" s="26">
        <v>98.89</v>
      </c>
      <c r="Q20" s="26">
        <v>99.68</v>
      </c>
      <c r="R20" s="26">
        <v>99.23</v>
      </c>
      <c r="S20" s="26">
        <v>2.94</v>
      </c>
    </row>
    <row r="21" spans="1:19" ht="15" customHeight="1" x14ac:dyDescent="0.2">
      <c r="A21" s="25"/>
      <c r="B21" s="29"/>
      <c r="C21" s="25"/>
      <c r="D21" s="25"/>
      <c r="E21" s="25"/>
      <c r="F21" s="25"/>
      <c r="G21" s="29"/>
      <c r="H21" s="23">
        <v>46415</v>
      </c>
      <c r="I21" s="25"/>
      <c r="J21" s="26"/>
      <c r="K21" s="97"/>
      <c r="L21" s="27"/>
      <c r="M21" s="27"/>
      <c r="N21" s="26"/>
      <c r="O21" s="28"/>
      <c r="P21" s="26"/>
      <c r="Q21" s="26"/>
      <c r="R21" s="26"/>
      <c r="S21" s="26"/>
    </row>
    <row r="22" spans="1:19" ht="15" customHeight="1" x14ac:dyDescent="0.2">
      <c r="A22" s="25"/>
      <c r="B22" s="29"/>
      <c r="C22" s="25"/>
      <c r="D22" s="25"/>
      <c r="E22" s="25"/>
      <c r="F22" s="25"/>
      <c r="G22" s="29"/>
      <c r="H22" s="23">
        <v>46596</v>
      </c>
      <c r="I22" s="25"/>
      <c r="J22" s="26"/>
      <c r="K22" s="97"/>
      <c r="L22" s="27"/>
      <c r="M22" s="28"/>
      <c r="N22" s="25"/>
      <c r="O22" s="28"/>
      <c r="P22" s="25"/>
      <c r="Q22" s="25"/>
      <c r="R22" s="23"/>
      <c r="S22" s="25"/>
    </row>
    <row r="23" spans="1:19" ht="15" customHeight="1" x14ac:dyDescent="0.2">
      <c r="A23" s="25"/>
      <c r="B23" s="29"/>
      <c r="C23" s="25"/>
      <c r="D23" s="25"/>
      <c r="E23" s="25"/>
      <c r="F23" s="25"/>
      <c r="G23" s="29"/>
      <c r="H23" s="23">
        <v>46780</v>
      </c>
      <c r="I23" s="25"/>
      <c r="J23" s="26"/>
      <c r="K23" s="30"/>
      <c r="L23" s="27"/>
      <c r="M23" s="28"/>
      <c r="N23" s="25"/>
      <c r="O23" s="28"/>
      <c r="P23" s="25"/>
      <c r="Q23" s="25"/>
      <c r="R23" s="23"/>
      <c r="S23" s="25"/>
    </row>
    <row r="24" spans="1:19" ht="15" customHeight="1" x14ac:dyDescent="0.2">
      <c r="A24" s="25"/>
      <c r="B24" s="29"/>
      <c r="C24" s="25"/>
      <c r="D24" s="25"/>
      <c r="E24" s="25"/>
      <c r="F24" s="25"/>
      <c r="G24" s="29"/>
      <c r="H24" s="23">
        <v>46962</v>
      </c>
      <c r="I24" s="25"/>
      <c r="J24" s="26"/>
      <c r="K24" s="31"/>
      <c r="L24" s="27"/>
      <c r="M24" s="28"/>
      <c r="N24" s="25"/>
      <c r="O24" s="28"/>
      <c r="P24" s="25"/>
      <c r="Q24" s="25"/>
      <c r="R24" s="23"/>
      <c r="S24" s="25"/>
    </row>
    <row r="25" spans="1:19" ht="15" customHeight="1" x14ac:dyDescent="0.2">
      <c r="A25" s="25"/>
      <c r="B25" s="29"/>
      <c r="C25" s="25"/>
      <c r="D25" s="25"/>
      <c r="E25" s="25"/>
      <c r="F25" s="25"/>
      <c r="G25" s="29"/>
      <c r="H25" s="23">
        <v>47146</v>
      </c>
      <c r="I25" s="25"/>
      <c r="J25" s="26"/>
      <c r="K25" s="25"/>
      <c r="L25" s="27"/>
      <c r="M25" s="28"/>
      <c r="N25" s="25"/>
      <c r="O25" s="28"/>
      <c r="P25" s="25"/>
      <c r="Q25" s="25"/>
      <c r="R25" s="23"/>
      <c r="S25" s="25"/>
    </row>
    <row r="26" spans="1:19" ht="15" customHeight="1" x14ac:dyDescent="0.2">
      <c r="A26" s="25"/>
      <c r="B26" s="32"/>
      <c r="C26" s="25"/>
      <c r="D26" s="25"/>
      <c r="E26" s="25"/>
      <c r="F26" s="25"/>
      <c r="G26" s="25"/>
      <c r="H26" s="23">
        <v>47327</v>
      </c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</row>
    <row r="27" spans="1:19" ht="15" customHeight="1" x14ac:dyDescent="0.2">
      <c r="A27" s="21"/>
      <c r="B27" s="22"/>
      <c r="C27" s="23"/>
      <c r="D27" s="23"/>
      <c r="E27" s="23"/>
      <c r="F27" s="23"/>
      <c r="G27" s="24"/>
      <c r="H27" s="23">
        <v>47511</v>
      </c>
      <c r="I27" s="25"/>
      <c r="J27" s="26"/>
      <c r="K27" s="41"/>
      <c r="L27" s="27"/>
      <c r="M27" s="27"/>
      <c r="N27" s="26"/>
      <c r="O27" s="28"/>
      <c r="P27" s="26"/>
      <c r="Q27" s="26"/>
      <c r="R27" s="26"/>
      <c r="S27" s="26"/>
    </row>
    <row r="28" spans="1:19" ht="15" customHeight="1" x14ac:dyDescent="0.2">
      <c r="A28" s="25"/>
      <c r="B28" s="29"/>
      <c r="C28" s="25"/>
      <c r="D28" s="25"/>
      <c r="E28" s="25"/>
      <c r="F28" s="25"/>
      <c r="G28" s="29"/>
      <c r="H28" s="23">
        <v>47692</v>
      </c>
      <c r="I28" s="25"/>
      <c r="J28" s="26"/>
      <c r="K28" s="42"/>
      <c r="L28" s="27"/>
      <c r="M28" s="27"/>
      <c r="N28" s="26"/>
      <c r="O28" s="28"/>
      <c r="P28" s="26"/>
      <c r="Q28" s="26"/>
      <c r="R28" s="26"/>
      <c r="S28" s="26"/>
    </row>
    <row r="29" spans="1:19" ht="15" customHeight="1" x14ac:dyDescent="0.2">
      <c r="A29" s="25"/>
      <c r="B29" s="29"/>
      <c r="C29" s="25"/>
      <c r="D29" s="25"/>
      <c r="E29" s="25"/>
      <c r="F29" s="25"/>
      <c r="G29" s="29"/>
      <c r="H29" s="23">
        <v>47876</v>
      </c>
      <c r="I29" s="25"/>
      <c r="J29" s="26"/>
      <c r="K29" s="42"/>
      <c r="L29" s="27"/>
      <c r="M29" s="28"/>
      <c r="N29" s="25"/>
      <c r="O29" s="28"/>
      <c r="P29" s="25"/>
      <c r="Q29" s="25"/>
      <c r="R29" s="23"/>
      <c r="S29" s="25"/>
    </row>
    <row r="30" spans="1:19" ht="15" customHeight="1" x14ac:dyDescent="0.2">
      <c r="A30" s="25"/>
      <c r="B30" s="29"/>
      <c r="C30" s="25"/>
      <c r="D30" s="25"/>
      <c r="E30" s="25"/>
      <c r="F30" s="25"/>
      <c r="G30" s="29"/>
      <c r="H30" s="23"/>
      <c r="I30" s="25"/>
      <c r="J30" s="26"/>
      <c r="K30" s="30"/>
      <c r="L30" s="27"/>
      <c r="M30" s="28"/>
      <c r="N30" s="25"/>
      <c r="O30" s="28"/>
      <c r="P30" s="25"/>
      <c r="Q30" s="25"/>
      <c r="R30" s="23"/>
      <c r="S30" s="25"/>
    </row>
    <row r="31" spans="1:19" ht="15" customHeight="1" x14ac:dyDescent="0.2">
      <c r="A31" s="71" t="s">
        <v>35</v>
      </c>
      <c r="B31" s="72"/>
      <c r="C31" s="72"/>
      <c r="D31" s="72"/>
      <c r="E31" s="72"/>
      <c r="F31" s="72"/>
      <c r="G31" s="72"/>
      <c r="H31" s="72"/>
      <c r="I31" s="72"/>
      <c r="J31" s="73"/>
      <c r="K31" s="75"/>
      <c r="L31" s="74">
        <f>SUM(L19:L30)</f>
        <v>150000000</v>
      </c>
      <c r="M31" s="74">
        <f>SUM(M19:M30)</f>
        <v>224370000</v>
      </c>
      <c r="N31" s="75"/>
      <c r="O31" s="74">
        <f>SUM(O19:O30)</f>
        <v>150000000</v>
      </c>
      <c r="P31" s="76"/>
      <c r="Q31" s="77"/>
      <c r="R31" s="77"/>
      <c r="S31" s="78"/>
    </row>
    <row r="32" spans="1:19" ht="15" customHeight="1" x14ac:dyDescent="0.2">
      <c r="A32" s="66"/>
      <c r="B32" s="66"/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</row>
    <row r="33" spans="1:20" ht="15" customHeight="1" x14ac:dyDescent="0.2">
      <c r="A33" s="21" t="s">
        <v>37</v>
      </c>
      <c r="B33" s="67" t="s">
        <v>38</v>
      </c>
      <c r="C33" s="79">
        <v>46062</v>
      </c>
      <c r="D33" s="23" t="s">
        <v>25</v>
      </c>
      <c r="E33" s="79">
        <v>46064</v>
      </c>
      <c r="F33" s="79">
        <v>46064</v>
      </c>
      <c r="G33" s="68">
        <v>49716</v>
      </c>
      <c r="H33" s="68">
        <v>46245</v>
      </c>
      <c r="I33" s="69">
        <v>3652</v>
      </c>
      <c r="J33" s="70">
        <v>3.5</v>
      </c>
      <c r="K33" s="97" t="s">
        <v>26</v>
      </c>
      <c r="L33" s="80">
        <v>150000000</v>
      </c>
      <c r="M33" s="27">
        <v>260630000</v>
      </c>
      <c r="N33" s="40">
        <v>97.1</v>
      </c>
      <c r="O33" s="28">
        <v>150000000</v>
      </c>
      <c r="P33" s="70">
        <v>97.09</v>
      </c>
      <c r="Q33" s="70">
        <v>98.11</v>
      </c>
      <c r="R33" s="70">
        <v>97.45</v>
      </c>
      <c r="S33" s="70">
        <v>3.84</v>
      </c>
      <c r="T33" s="65"/>
    </row>
    <row r="34" spans="1:20" ht="15" customHeight="1" x14ac:dyDescent="0.2">
      <c r="A34" s="25"/>
      <c r="B34" s="67"/>
      <c r="C34" s="25"/>
      <c r="D34" s="25"/>
      <c r="E34" s="25"/>
      <c r="F34" s="25"/>
      <c r="G34" s="68"/>
      <c r="H34" s="68">
        <v>46429</v>
      </c>
      <c r="I34" s="69"/>
      <c r="J34" s="70"/>
      <c r="K34" s="97"/>
      <c r="L34" s="26"/>
      <c r="M34" s="26"/>
      <c r="N34" s="70"/>
      <c r="O34" s="26"/>
      <c r="P34" s="70"/>
      <c r="Q34" s="70"/>
      <c r="R34" s="70"/>
      <c r="S34" s="70"/>
      <c r="T34" s="65"/>
    </row>
    <row r="35" spans="1:20" ht="15" customHeight="1" x14ac:dyDescent="0.2">
      <c r="A35" s="25"/>
      <c r="B35" s="67"/>
      <c r="C35" s="25"/>
      <c r="D35" s="25"/>
      <c r="E35" s="25"/>
      <c r="F35" s="25"/>
      <c r="G35" s="68"/>
      <c r="H35" s="68">
        <v>46610</v>
      </c>
      <c r="I35" s="69"/>
      <c r="J35" s="70"/>
      <c r="K35" s="97"/>
      <c r="L35" s="26"/>
      <c r="M35" s="26"/>
      <c r="N35" s="70"/>
      <c r="O35" s="26"/>
      <c r="P35" s="70"/>
      <c r="Q35" s="70"/>
      <c r="R35" s="70"/>
      <c r="S35" s="70"/>
      <c r="T35" s="65"/>
    </row>
    <row r="36" spans="1:20" ht="15" customHeight="1" x14ac:dyDescent="0.2">
      <c r="A36" s="25"/>
      <c r="B36" s="67"/>
      <c r="C36" s="25"/>
      <c r="D36" s="25"/>
      <c r="E36" s="25"/>
      <c r="F36" s="25"/>
      <c r="G36" s="68"/>
      <c r="H36" s="68">
        <v>46794</v>
      </c>
      <c r="I36" s="69"/>
      <c r="J36" s="70"/>
      <c r="K36" s="26" t="s">
        <v>39</v>
      </c>
      <c r="L36" s="26"/>
      <c r="M36" s="26"/>
      <c r="N36" s="70"/>
      <c r="O36" s="26"/>
      <c r="P36" s="70"/>
      <c r="Q36" s="70"/>
      <c r="R36" s="70"/>
      <c r="S36" s="70"/>
      <c r="T36" s="65"/>
    </row>
    <row r="37" spans="1:20" ht="15" customHeight="1" x14ac:dyDescent="0.2">
      <c r="A37" s="25"/>
      <c r="B37" s="67"/>
      <c r="C37" s="25"/>
      <c r="D37" s="25"/>
      <c r="E37" s="25"/>
      <c r="F37" s="25"/>
      <c r="G37" s="68"/>
      <c r="H37" s="68">
        <v>46976</v>
      </c>
      <c r="I37" s="69"/>
      <c r="J37" s="70"/>
      <c r="K37" s="26" t="s">
        <v>39</v>
      </c>
      <c r="L37" s="26"/>
      <c r="M37" s="26"/>
      <c r="N37" s="70"/>
      <c r="O37" s="26"/>
      <c r="P37" s="70"/>
      <c r="Q37" s="70"/>
      <c r="R37" s="70"/>
      <c r="S37" s="70"/>
      <c r="T37" s="65"/>
    </row>
    <row r="38" spans="1:20" ht="15" customHeight="1" x14ac:dyDescent="0.2">
      <c r="A38" s="25"/>
      <c r="B38" s="67"/>
      <c r="C38" s="25"/>
      <c r="D38" s="25"/>
      <c r="E38" s="25"/>
      <c r="F38" s="25"/>
      <c r="G38" s="68"/>
      <c r="H38" s="68">
        <v>47160</v>
      </c>
      <c r="I38" s="69"/>
      <c r="J38" s="70"/>
      <c r="K38" s="26" t="s">
        <v>39</v>
      </c>
      <c r="L38" s="26"/>
      <c r="M38" s="26"/>
      <c r="N38" s="70"/>
      <c r="O38" s="26"/>
      <c r="P38" s="70"/>
      <c r="Q38" s="70"/>
      <c r="R38" s="70"/>
      <c r="S38" s="70"/>
      <c r="T38" s="65"/>
    </row>
    <row r="39" spans="1:20" ht="15" customHeight="1" x14ac:dyDescent="0.2">
      <c r="A39" s="25"/>
      <c r="B39" s="67"/>
      <c r="C39" s="25"/>
      <c r="D39" s="25"/>
      <c r="E39" s="25"/>
      <c r="F39" s="25"/>
      <c r="G39" s="68"/>
      <c r="H39" s="68">
        <v>47341</v>
      </c>
      <c r="I39" s="69"/>
      <c r="J39" s="70"/>
      <c r="K39" s="26" t="s">
        <v>39</v>
      </c>
      <c r="L39" s="26"/>
      <c r="M39" s="26"/>
      <c r="N39" s="70"/>
      <c r="O39" s="26"/>
      <c r="P39" s="70"/>
      <c r="Q39" s="70"/>
      <c r="R39" s="70"/>
      <c r="S39" s="70"/>
      <c r="T39" s="65"/>
    </row>
    <row r="40" spans="1:20" ht="15" customHeight="1" x14ac:dyDescent="0.2">
      <c r="A40" s="25"/>
      <c r="B40" s="67"/>
      <c r="C40" s="25"/>
      <c r="D40" s="25"/>
      <c r="E40" s="25"/>
      <c r="F40" s="25"/>
      <c r="G40" s="68"/>
      <c r="H40" s="68">
        <v>47525</v>
      </c>
      <c r="I40" s="69"/>
      <c r="J40" s="70"/>
      <c r="K40" s="26" t="s">
        <v>39</v>
      </c>
      <c r="L40" s="26"/>
      <c r="M40" s="26"/>
      <c r="N40" s="70"/>
      <c r="O40" s="26"/>
      <c r="P40" s="70"/>
      <c r="Q40" s="70"/>
      <c r="R40" s="70"/>
      <c r="S40" s="70"/>
      <c r="T40" s="65"/>
    </row>
    <row r="41" spans="1:20" ht="15" customHeight="1" x14ac:dyDescent="0.2">
      <c r="A41" s="25"/>
      <c r="B41" s="67"/>
      <c r="C41" s="25"/>
      <c r="D41" s="25"/>
      <c r="E41" s="25"/>
      <c r="F41" s="25"/>
      <c r="G41" s="68"/>
      <c r="H41" s="68">
        <v>47706</v>
      </c>
      <c r="I41" s="69"/>
      <c r="J41" s="70"/>
      <c r="K41" s="26" t="s">
        <v>39</v>
      </c>
      <c r="L41" s="26"/>
      <c r="M41" s="26"/>
      <c r="N41" s="70"/>
      <c r="O41" s="26"/>
      <c r="P41" s="70"/>
      <c r="Q41" s="70"/>
      <c r="R41" s="70"/>
      <c r="S41" s="70"/>
      <c r="T41" s="65"/>
    </row>
    <row r="42" spans="1:20" ht="15" customHeight="1" x14ac:dyDescent="0.2">
      <c r="A42" s="25"/>
      <c r="B42" s="67"/>
      <c r="C42" s="25"/>
      <c r="D42" s="25"/>
      <c r="E42" s="25"/>
      <c r="F42" s="25"/>
      <c r="G42" s="68"/>
      <c r="H42" s="68">
        <v>47890</v>
      </c>
      <c r="I42" s="69"/>
      <c r="J42" s="70"/>
      <c r="K42" s="26" t="s">
        <v>39</v>
      </c>
      <c r="L42" s="26"/>
      <c r="M42" s="26"/>
      <c r="N42" s="70"/>
      <c r="O42" s="26"/>
      <c r="P42" s="70"/>
      <c r="Q42" s="70"/>
      <c r="R42" s="70"/>
      <c r="S42" s="70"/>
      <c r="T42" s="65"/>
    </row>
    <row r="43" spans="1:20" ht="15" customHeight="1" x14ac:dyDescent="0.2">
      <c r="A43" s="25"/>
      <c r="B43" s="67"/>
      <c r="C43" s="25"/>
      <c r="D43" s="25"/>
      <c r="E43" s="25"/>
      <c r="F43" s="25"/>
      <c r="G43" s="68"/>
      <c r="H43" s="68">
        <v>48071</v>
      </c>
      <c r="I43" s="69"/>
      <c r="J43" s="70"/>
      <c r="K43" s="26" t="s">
        <v>39</v>
      </c>
      <c r="L43" s="26"/>
      <c r="M43" s="26"/>
      <c r="N43" s="70"/>
      <c r="O43" s="26"/>
      <c r="P43" s="70"/>
      <c r="Q43" s="70"/>
      <c r="R43" s="70"/>
      <c r="S43" s="70"/>
      <c r="T43" s="65"/>
    </row>
    <row r="44" spans="1:20" ht="15" customHeight="1" x14ac:dyDescent="0.2">
      <c r="A44" s="25"/>
      <c r="B44" s="67"/>
      <c r="C44" s="25"/>
      <c r="D44" s="25"/>
      <c r="E44" s="25"/>
      <c r="F44" s="25"/>
      <c r="G44" s="68"/>
      <c r="H44" s="68">
        <v>48255</v>
      </c>
      <c r="I44" s="69"/>
      <c r="J44" s="70"/>
      <c r="K44" s="26" t="s">
        <v>39</v>
      </c>
      <c r="L44" s="26"/>
      <c r="M44" s="26"/>
      <c r="N44" s="70"/>
      <c r="O44" s="26"/>
      <c r="P44" s="70"/>
      <c r="Q44" s="70"/>
      <c r="R44" s="70"/>
      <c r="S44" s="70"/>
      <c r="T44" s="65"/>
    </row>
    <row r="45" spans="1:20" ht="15" customHeight="1" x14ac:dyDescent="0.2">
      <c r="A45" s="25"/>
      <c r="B45" s="67"/>
      <c r="C45" s="25"/>
      <c r="D45" s="25"/>
      <c r="E45" s="25"/>
      <c r="F45" s="25"/>
      <c r="G45" s="68"/>
      <c r="H45" s="68">
        <v>48437</v>
      </c>
      <c r="I45" s="69"/>
      <c r="J45" s="70"/>
      <c r="K45" s="26" t="s">
        <v>39</v>
      </c>
      <c r="L45" s="26"/>
      <c r="M45" s="26"/>
      <c r="N45" s="70"/>
      <c r="O45" s="26"/>
      <c r="P45" s="70"/>
      <c r="Q45" s="70"/>
      <c r="R45" s="70"/>
      <c r="S45" s="70"/>
      <c r="T45" s="65"/>
    </row>
    <row r="46" spans="1:20" ht="15" customHeight="1" x14ac:dyDescent="0.2">
      <c r="A46" s="25"/>
      <c r="B46" s="67"/>
      <c r="C46" s="25"/>
      <c r="D46" s="25"/>
      <c r="E46" s="25"/>
      <c r="F46" s="25"/>
      <c r="G46" s="68"/>
      <c r="H46" s="68">
        <v>48621</v>
      </c>
      <c r="I46" s="69"/>
      <c r="J46" s="70"/>
      <c r="K46" s="26" t="s">
        <v>39</v>
      </c>
      <c r="L46" s="26"/>
      <c r="M46" s="26"/>
      <c r="N46" s="70"/>
      <c r="O46" s="26"/>
      <c r="P46" s="70"/>
      <c r="Q46" s="70"/>
      <c r="R46" s="70"/>
      <c r="S46" s="70"/>
      <c r="T46" s="65"/>
    </row>
    <row r="47" spans="1:20" ht="15" customHeight="1" x14ac:dyDescent="0.2">
      <c r="A47" s="25"/>
      <c r="B47" s="67"/>
      <c r="C47" s="25"/>
      <c r="D47" s="25"/>
      <c r="E47" s="25"/>
      <c r="F47" s="25"/>
      <c r="G47" s="68"/>
      <c r="H47" s="68">
        <v>48802</v>
      </c>
      <c r="I47" s="69"/>
      <c r="J47" s="70"/>
      <c r="K47" s="26" t="s">
        <v>39</v>
      </c>
      <c r="L47" s="26"/>
      <c r="M47" s="26"/>
      <c r="N47" s="70"/>
      <c r="O47" s="26"/>
      <c r="P47" s="70"/>
      <c r="Q47" s="70"/>
      <c r="R47" s="70"/>
      <c r="S47" s="70"/>
      <c r="T47" s="65"/>
    </row>
    <row r="48" spans="1:20" ht="15" customHeight="1" x14ac:dyDescent="0.2">
      <c r="A48" s="25"/>
      <c r="B48" s="67"/>
      <c r="C48" s="25"/>
      <c r="D48" s="25"/>
      <c r="E48" s="25"/>
      <c r="F48" s="25"/>
      <c r="G48" s="68"/>
      <c r="H48" s="68">
        <v>48986</v>
      </c>
      <c r="I48" s="69"/>
      <c r="J48" s="70"/>
      <c r="K48" s="26" t="s">
        <v>39</v>
      </c>
      <c r="L48" s="26"/>
      <c r="M48" s="26"/>
      <c r="N48" s="70"/>
      <c r="O48" s="26"/>
      <c r="P48" s="70"/>
      <c r="Q48" s="70"/>
      <c r="R48" s="70"/>
      <c r="S48" s="70"/>
      <c r="T48" s="65"/>
    </row>
    <row r="49" spans="1:20" ht="15" customHeight="1" x14ac:dyDescent="0.2">
      <c r="A49" s="25"/>
      <c r="B49" s="67"/>
      <c r="C49" s="25"/>
      <c r="D49" s="25"/>
      <c r="E49" s="25"/>
      <c r="F49" s="25"/>
      <c r="G49" s="68"/>
      <c r="H49" s="68">
        <v>49167</v>
      </c>
      <c r="I49" s="69"/>
      <c r="J49" s="70"/>
      <c r="K49" s="26" t="s">
        <v>39</v>
      </c>
      <c r="L49" s="26"/>
      <c r="M49" s="26"/>
      <c r="N49" s="70"/>
      <c r="O49" s="26"/>
      <c r="P49" s="70"/>
      <c r="Q49" s="70"/>
      <c r="R49" s="70"/>
      <c r="S49" s="70"/>
      <c r="T49" s="65"/>
    </row>
    <row r="50" spans="1:20" ht="15" customHeight="1" x14ac:dyDescent="0.2">
      <c r="A50" s="25"/>
      <c r="B50" s="67"/>
      <c r="C50" s="25"/>
      <c r="D50" s="25"/>
      <c r="E50" s="25"/>
      <c r="F50" s="25"/>
      <c r="G50" s="68"/>
      <c r="H50" s="68">
        <v>49351</v>
      </c>
      <c r="I50" s="69"/>
      <c r="J50" s="70"/>
      <c r="K50" s="26" t="s">
        <v>39</v>
      </c>
      <c r="L50" s="26"/>
      <c r="M50" s="26"/>
      <c r="N50" s="70"/>
      <c r="O50" s="26"/>
      <c r="P50" s="70"/>
      <c r="Q50" s="70"/>
      <c r="R50" s="70"/>
      <c r="S50" s="70"/>
      <c r="T50" s="65"/>
    </row>
    <row r="51" spans="1:20" ht="15" customHeight="1" x14ac:dyDescent="0.2">
      <c r="A51" s="25"/>
      <c r="B51" s="67"/>
      <c r="C51" s="25"/>
      <c r="D51" s="25"/>
      <c r="E51" s="25"/>
      <c r="F51" s="25"/>
      <c r="G51" s="68"/>
      <c r="H51" s="68">
        <v>49532</v>
      </c>
      <c r="I51" s="69"/>
      <c r="J51" s="70"/>
      <c r="K51" s="26" t="s">
        <v>39</v>
      </c>
      <c r="L51" s="26"/>
      <c r="M51" s="26"/>
      <c r="N51" s="70"/>
      <c r="O51" s="26"/>
      <c r="P51" s="70"/>
      <c r="Q51" s="70"/>
      <c r="R51" s="70"/>
      <c r="S51" s="70"/>
      <c r="T51" s="65"/>
    </row>
    <row r="52" spans="1:20" ht="15" customHeight="1" thickBot="1" x14ac:dyDescent="0.25">
      <c r="A52" s="25"/>
      <c r="B52" s="67"/>
      <c r="C52" s="25"/>
      <c r="D52" s="25"/>
      <c r="E52" s="25"/>
      <c r="F52" s="25"/>
      <c r="G52" s="68"/>
      <c r="H52" s="68">
        <v>49716</v>
      </c>
      <c r="I52" s="69"/>
      <c r="J52" s="70"/>
      <c r="K52" s="26" t="s">
        <v>39</v>
      </c>
      <c r="L52" s="26"/>
      <c r="M52" s="26"/>
      <c r="N52" s="70"/>
      <c r="O52" s="26"/>
      <c r="P52" s="70"/>
      <c r="Q52" s="70"/>
      <c r="R52" s="70"/>
      <c r="S52" s="70"/>
      <c r="T52" s="65"/>
    </row>
    <row r="53" spans="1:20" ht="15" customHeight="1" thickBot="1" x14ac:dyDescent="0.25">
      <c r="A53" s="47" t="s">
        <v>40</v>
      </c>
      <c r="B53" s="61"/>
      <c r="C53" s="61"/>
      <c r="D53" s="61"/>
      <c r="E53" s="61"/>
      <c r="F53" s="61"/>
      <c r="G53" s="61"/>
      <c r="H53" s="61"/>
      <c r="I53" s="61"/>
      <c r="J53" s="49"/>
      <c r="K53" s="50"/>
      <c r="L53" s="51">
        <f>SUM(L33:L52)</f>
        <v>150000000</v>
      </c>
      <c r="M53" s="62">
        <f>SUM(M33:M52)</f>
        <v>260630000</v>
      </c>
      <c r="N53" s="64"/>
      <c r="O53" s="63">
        <f>SUM(O33:O52)</f>
        <v>150000000</v>
      </c>
      <c r="P53" s="94"/>
      <c r="Q53" s="95"/>
      <c r="R53" s="95"/>
      <c r="S53" s="96"/>
      <c r="T53" s="65"/>
    </row>
    <row r="54" spans="1:20" ht="12.75" thickBot="1" x14ac:dyDescent="0.25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</row>
    <row r="55" spans="1:20" ht="15" customHeight="1" thickBot="1" x14ac:dyDescent="0.25">
      <c r="A55" s="47" t="s">
        <v>6</v>
      </c>
      <c r="B55" s="48"/>
      <c r="C55" s="48"/>
      <c r="D55" s="48"/>
      <c r="E55" s="48"/>
      <c r="F55" s="48"/>
      <c r="G55" s="48"/>
      <c r="H55" s="48"/>
      <c r="I55" s="48"/>
      <c r="J55" s="49"/>
      <c r="K55" s="50"/>
      <c r="L55" s="51">
        <f>+L18+L31+L53</f>
        <v>450000000</v>
      </c>
      <c r="M55" s="62">
        <f>+M18+M31+M53</f>
        <v>821712000</v>
      </c>
      <c r="N55" s="64"/>
      <c r="O55" s="63">
        <f>O18+O31+O53</f>
        <v>450000000</v>
      </c>
      <c r="P55" s="94"/>
      <c r="Q55" s="95"/>
      <c r="R55" s="95"/>
      <c r="S55" s="96"/>
    </row>
    <row r="56" spans="1:20" x14ac:dyDescent="0.2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46"/>
      <c r="Q56" s="46"/>
      <c r="R56" s="46"/>
      <c r="S56" s="46"/>
    </row>
    <row r="57" spans="1:20" x14ac:dyDescent="0.2">
      <c r="A57" s="56" t="s">
        <v>29</v>
      </c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7"/>
      <c r="P57" s="52"/>
      <c r="Q57" s="53"/>
      <c r="R57" s="54"/>
      <c r="S57" s="46"/>
    </row>
    <row r="58" spans="1:20" x14ac:dyDescent="0.2">
      <c r="A58" s="56" t="s">
        <v>30</v>
      </c>
      <c r="B58" s="58"/>
      <c r="C58" s="58"/>
      <c r="D58" s="58"/>
      <c r="E58" s="58"/>
      <c r="F58" s="58"/>
      <c r="G58" s="58"/>
      <c r="H58" s="58"/>
      <c r="I58" s="58"/>
      <c r="J58" s="58"/>
      <c r="K58" s="58"/>
      <c r="L58" s="57"/>
      <c r="M58" s="59"/>
      <c r="N58" s="58"/>
      <c r="O58" s="60"/>
      <c r="P58" s="46"/>
      <c r="Q58" s="46"/>
      <c r="R58" s="46"/>
      <c r="S58" s="46"/>
    </row>
    <row r="59" spans="1:20" x14ac:dyDescent="0.2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</row>
    <row r="60" spans="1:20" x14ac:dyDescent="0.2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</row>
    <row r="61" spans="1:20" x14ac:dyDescent="0.2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</row>
    <row r="62" spans="1:20" x14ac:dyDescent="0.2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</row>
    <row r="63" spans="1:20" x14ac:dyDescent="0.2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</row>
    <row r="64" spans="1:20" x14ac:dyDescent="0.2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</row>
  </sheetData>
  <mergeCells count="27">
    <mergeCell ref="P55:S55"/>
    <mergeCell ref="D7:D10"/>
    <mergeCell ref="E7:E10"/>
    <mergeCell ref="F7:F10"/>
    <mergeCell ref="G7:G10"/>
    <mergeCell ref="O7:O10"/>
    <mergeCell ref="H7:H10"/>
    <mergeCell ref="K20:K22"/>
    <mergeCell ref="K33:K35"/>
    <mergeCell ref="P53:S53"/>
    <mergeCell ref="K13:K16"/>
    <mergeCell ref="A3:S3"/>
    <mergeCell ref="A4:S4"/>
    <mergeCell ref="M7:M10"/>
    <mergeCell ref="Q8:Q10"/>
    <mergeCell ref="S7:S10"/>
    <mergeCell ref="A7:A10"/>
    <mergeCell ref="B7:B10"/>
    <mergeCell ref="M6:N6"/>
    <mergeCell ref="I7:I10"/>
    <mergeCell ref="C7:C10"/>
    <mergeCell ref="O6:S6"/>
    <mergeCell ref="N7:N10"/>
    <mergeCell ref="K7:K10"/>
    <mergeCell ref="L7:L10"/>
    <mergeCell ref="P8:P10"/>
    <mergeCell ref="R8:R10"/>
  </mergeCells>
  <phoneticPr fontId="0" type="noConversion"/>
  <printOptions horizontalCentered="1"/>
  <pageMargins left="0" right="0" top="0.27559055118110237" bottom="7.874015748031496E-2" header="0" footer="0"/>
  <pageSetup paperSize="9" scale="6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EUR-2026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Николета Мазникова</cp:lastModifiedBy>
  <cp:lastPrinted>2026-01-27T08:37:08Z</cp:lastPrinted>
  <dcterms:created xsi:type="dcterms:W3CDTF">2006-02-08T14:19:02Z</dcterms:created>
  <dcterms:modified xsi:type="dcterms:W3CDTF">2026-02-10T08:54:34Z</dcterms:modified>
</cp:coreProperties>
</file>