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35" activeTab="0"/>
  </bookViews>
  <sheets>
    <sheet name="leva-2020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<sst xmlns="http://schemas.openxmlformats.org/spreadsheetml/2006/main" count="53" uniqueCount="47">
  <si>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Е М И С И И</t>
  </si>
  <si>
    <t xml:space="preserve">    ПРЕДЛОЖЕНО ОТ МФ КОЛИЧЕСТВО</t>
  </si>
  <si>
    <t>ДОПУСНАТИ ДО УЧАСТИЕ ПОРЪЧКИ</t>
  </si>
  <si>
    <t>ОДОБРЕНИ ПОРЪЧКИ</t>
  </si>
  <si>
    <t>Средна</t>
  </si>
  <si>
    <t>%</t>
  </si>
  <si>
    <t xml:space="preserve">Общо </t>
  </si>
  <si>
    <t>аукционен принцип</t>
  </si>
  <si>
    <t>BG 20 300 20 114</t>
  </si>
  <si>
    <t xml:space="preserve">Общо eмисии със срочност пет години </t>
  </si>
  <si>
    <t>BG 20 401 19 211</t>
  </si>
  <si>
    <t xml:space="preserve">Общо eмисии със срочност десет години  и шест месеца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</si>
  <si>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</si>
  <si>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 xml:space="preserve"> ще се увеличава на </t>
  </si>
  <si>
    <t>ISIN</t>
  </si>
  <si>
    <t>Лихвен</t>
  </si>
  <si>
    <t>Дата на аукциона</t>
  </si>
  <si>
    <t>Дата на емисията</t>
  </si>
  <si>
    <t>Дата на плащане</t>
  </si>
  <si>
    <t>Мини-                        мална</t>
  </si>
  <si>
    <t>Макси-                  мална</t>
  </si>
  <si>
    <t xml:space="preserve">ще се увеличава на </t>
  </si>
  <si>
    <t>I отваряне</t>
  </si>
  <si>
    <t>III отваряне</t>
  </si>
  <si>
    <r>
      <t>ПРОВЕДЕНИ  АУКЦИОНИ ЗА ЛИХВОНОСНИ ДЪРЖАВНИ ЦЕННИ КНИЖА (СЪКРОВИЩНИ ОБЛИГАЦИИ) ПРЕЗ 2020 Г.</t>
    </r>
    <r>
      <rPr>
        <b/>
        <vertAlign val="superscript"/>
        <sz val="9"/>
        <color indexed="8"/>
        <rFont val="Times New Roman"/>
        <family val="1"/>
      </rPr>
      <t>1</t>
    </r>
  </si>
  <si>
    <t>Дата на       падежа</t>
  </si>
  <si>
    <t>II отваряне</t>
  </si>
  <si>
    <t>IV отваряне</t>
  </si>
  <si>
    <t>V отваряне</t>
  </si>
  <si>
    <t>-</t>
  </si>
  <si>
    <t>BGN</t>
  </si>
  <si>
    <r>
      <rPr>
        <b/>
        <vertAlign val="superscript"/>
        <sz val="10"/>
        <rFont val="Times New Roman"/>
        <family val="1"/>
      </rPr>
      <t>1</t>
    </r>
    <r>
      <rPr>
        <b/>
        <sz val="9"/>
        <rFont val="Times New Roman"/>
        <family val="1"/>
      </rPr>
      <t xml:space="preserve"> Държавните ценни книжа са емитирани по реда на  Наредба № 5 на Министерстовото на финансите (МФ) и Българската народна банка за реда и условията за придобиване, регистриране, изплащане и търговия с държавни ценни книжа.</t>
    </r>
  </si>
  <si>
    <t>Средна цена                   на 100 единици  номинал</t>
  </si>
  <si>
    <t>Цена на 100 единици номинал</t>
  </si>
  <si>
    <t xml:space="preserve">Валута </t>
  </si>
  <si>
    <r>
      <t xml:space="preserve">Дата на лихвени плащания </t>
    </r>
    <r>
      <rPr>
        <b/>
        <vertAlign val="superscript"/>
        <sz val="9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</t>
    </r>
  </si>
  <si>
    <r>
      <t>Средна годишна доходност     %</t>
    </r>
    <r>
      <rPr>
        <b/>
        <vertAlign val="superscript"/>
        <sz val="9"/>
        <color indexed="8"/>
        <rFont val="Times New Roman"/>
        <family val="1"/>
      </rPr>
      <t>3</t>
    </r>
  </si>
  <si>
    <r>
      <rPr>
        <b/>
        <vertAlign val="superscript"/>
        <sz val="10"/>
        <rFont val="Times New Roman"/>
        <family val="1"/>
      </rPr>
      <t xml:space="preserve">3 </t>
    </r>
    <r>
      <rPr>
        <b/>
        <sz val="9"/>
        <rFont val="Times New Roman"/>
        <family val="1"/>
      </rPr>
      <t xml:space="preserve"> Доходността на съкровищните облигации се изчислява съгласно прилаганата от МФ методика и възприетата от 01.01.2001г. лихвена конвенция (ACT/ACT), като се използва формулата ISMA -International Yield.  </t>
    </r>
  </si>
  <si>
    <r>
      <t>IV отваряне</t>
    </r>
    <r>
      <rPr>
        <vertAlign val="superscript"/>
        <sz val="9"/>
        <rFont val="Times New Roman"/>
        <family val="1"/>
      </rPr>
      <t>4</t>
    </r>
  </si>
  <si>
    <t>Брой дни</t>
  </si>
  <si>
    <t>Поредно отваряне</t>
  </si>
  <si>
    <t xml:space="preserve">Общ обем                                        </t>
  </si>
  <si>
    <t xml:space="preserve">Обем на аукциона 
</t>
  </si>
  <si>
    <t xml:space="preserve">Номинална стойност </t>
  </si>
  <si>
    <t xml:space="preserve">Номинална стойност                        </t>
  </si>
  <si>
    <r>
      <rPr>
        <b/>
        <vertAlign val="superscript"/>
        <sz val="10"/>
        <color indexed="8"/>
        <rFont val="Times New Roman"/>
        <family val="1"/>
      </rPr>
      <t xml:space="preserve">2 </t>
    </r>
    <r>
      <rPr>
        <b/>
        <sz val="10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Посочени са датите на всички лихвени плащания за емисиите, за които са проведени аукциони през отчетната година, включително за тези, чиито първо отваряне е било през предходна година.</t>
    </r>
  </si>
  <si>
    <r>
      <rPr>
        <b/>
        <vertAlign val="superscript"/>
        <sz val="10"/>
        <rFont val="Times New Roman"/>
        <family val="1"/>
      </rPr>
      <t>4</t>
    </r>
    <r>
      <rPr>
        <sz val="10"/>
        <rFont val="Arial"/>
        <family val="0"/>
      </rPr>
      <t xml:space="preserve"> </t>
    </r>
    <r>
      <rPr>
        <b/>
        <sz val="9"/>
        <rFont val="Times New Roman"/>
        <family val="1"/>
      </rPr>
      <t xml:space="preserve"> МФ не одобри постъпилите поръчки за участие в проведения на 27.04.2020 г. аукцион за продажба на ДЦК.</t>
    </r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</si>
</sst>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_)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#,##0.0000"/>
    <numFmt numFmtId="181" formatCode="0.000"/>
    <numFmt numFmtId="182" formatCode="#,##0.0\ _л_в_."/>
    <numFmt numFmtId="183" formatCode="[$-402]dddd\,\ dd\ mmmm\ yyyy\ &quot;г.&quot;"/>
    <numFmt numFmtId="184" formatCode="[$-402]dd\ mmmm\ yyyy\ &quot;г.&quot;"/>
    <numFmt numFmtId="185" formatCode="dd\.mm\.yyyy\ &quot;г.&quot;;@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ourier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i/>
      <sz val="11"/>
      <color indexed="23"/>
      <name val="Courier New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41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4" fontId="1" fillId="0" borderId="13" xfId="0" applyNumberFormat="1" applyFont="1" applyBorder="1" applyAlignment="1">
      <alignment/>
    </xf>
    <xf numFmtId="0" fontId="5" fillId="24" borderId="10" xfId="0" applyFont="1" applyFill="1" applyBorder="1" applyAlignment="1" applyProtection="1">
      <alignment horizontal="left"/>
      <protection/>
    </xf>
    <xf numFmtId="0" fontId="5" fillId="24" borderId="15" xfId="0" applyFont="1" applyFill="1" applyBorder="1" applyAlignment="1" applyProtection="1">
      <alignment horizontal="center"/>
      <protection/>
    </xf>
    <xf numFmtId="172" fontId="5" fillId="24" borderId="16" xfId="0" applyNumberFormat="1" applyFont="1" applyFill="1" applyBorder="1" applyAlignment="1" applyProtection="1">
      <alignment horizontal="right"/>
      <protection/>
    </xf>
    <xf numFmtId="0" fontId="5" fillId="24" borderId="17" xfId="0" applyFont="1" applyFill="1" applyBorder="1" applyAlignment="1" applyProtection="1">
      <alignment horizontal="center"/>
      <protection/>
    </xf>
    <xf numFmtId="0" fontId="5" fillId="24" borderId="10" xfId="0" applyFont="1" applyFill="1" applyBorder="1" applyAlignment="1" applyProtection="1">
      <alignment horizontal="center"/>
      <protection/>
    </xf>
    <xf numFmtId="39" fontId="5" fillId="24" borderId="10" xfId="0" applyNumberFormat="1" applyFont="1" applyFill="1" applyBorder="1" applyAlignment="1" applyProtection="1">
      <alignment/>
      <protection/>
    </xf>
    <xf numFmtId="172" fontId="5" fillId="24" borderId="10" xfId="0" applyNumberFormat="1" applyFont="1" applyFill="1" applyBorder="1" applyAlignment="1" applyProtection="1">
      <alignment horizontal="right"/>
      <protection/>
    </xf>
    <xf numFmtId="14" fontId="4" fillId="0" borderId="12" xfId="0" applyNumberFormat="1" applyFont="1" applyFill="1" applyBorder="1" applyAlignment="1" applyProtection="1">
      <alignment horizontal="center"/>
      <protection/>
    </xf>
    <xf numFmtId="0" fontId="5" fillId="24" borderId="18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right"/>
    </xf>
    <xf numFmtId="0" fontId="5" fillId="24" borderId="19" xfId="0" applyFont="1" applyFill="1" applyBorder="1" applyAlignment="1">
      <alignment horizontal="right"/>
    </xf>
    <xf numFmtId="0" fontId="4" fillId="25" borderId="12" xfId="0" applyFont="1" applyFill="1" applyBorder="1" applyAlignment="1">
      <alignment horizontal="center"/>
    </xf>
    <xf numFmtId="39" fontId="5" fillId="24" borderId="15" xfId="0" applyNumberFormat="1" applyFont="1" applyFill="1" applyBorder="1" applyAlignment="1" applyProtection="1">
      <alignment horizontal="right"/>
      <protection/>
    </xf>
    <xf numFmtId="39" fontId="5" fillId="24" borderId="18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24" borderId="18" xfId="0" applyFont="1" applyFill="1" applyBorder="1" applyAlignment="1">
      <alignment horizontal="right"/>
    </xf>
    <xf numFmtId="14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9" fontId="5" fillId="24" borderId="19" xfId="0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1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178" fontId="2" fillId="0" borderId="0" xfId="0" applyNumberFormat="1" applyFont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24" fillId="0" borderId="0" xfId="0" applyNumberFormat="1" applyFont="1" applyAlignment="1">
      <alignment/>
    </xf>
    <xf numFmtId="0" fontId="37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5" fillId="24" borderId="21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4" fontId="1" fillId="0" borderId="22" xfId="0" applyNumberFormat="1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1" fillId="0" borderId="22" xfId="0" applyFont="1" applyBorder="1" applyAlignment="1">
      <alignment/>
    </xf>
    <xf numFmtId="14" fontId="1" fillId="0" borderId="22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/>
      <protection/>
    </xf>
    <xf numFmtId="0" fontId="4" fillId="0" borderId="24" xfId="0" applyFont="1" applyFill="1" applyBorder="1" applyAlignment="1">
      <alignment horizontal="center"/>
    </xf>
    <xf numFmtId="39" fontId="4" fillId="0" borderId="13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0" fontId="30" fillId="0" borderId="0" xfId="0" applyFont="1" applyAlignment="1">
      <alignment/>
    </xf>
    <xf numFmtId="14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4" fontId="1" fillId="0" borderId="22" xfId="0" applyNumberFormat="1" applyFont="1" applyBorder="1" applyAlignment="1">
      <alignment/>
    </xf>
    <xf numFmtId="2" fontId="1" fillId="0" borderId="22" xfId="0" applyNumberFormat="1" applyFont="1" applyBorder="1" applyAlignment="1">
      <alignment horizontal="right"/>
    </xf>
    <xf numFmtId="0" fontId="5" fillId="24" borderId="25" xfId="0" applyFont="1" applyFill="1" applyBorder="1" applyAlignment="1" applyProtection="1">
      <alignment horizontal="left"/>
      <protection/>
    </xf>
    <xf numFmtId="14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4" fillId="0" borderId="26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 horizontal="right"/>
    </xf>
    <xf numFmtId="3" fontId="4" fillId="0" borderId="12" xfId="0" applyNumberFormat="1" applyFont="1" applyFill="1" applyBorder="1" applyAlignment="1">
      <alignment horizontal="center"/>
    </xf>
    <xf numFmtId="14" fontId="1" fillId="0" borderId="11" xfId="0" applyNumberFormat="1" applyFont="1" applyBorder="1" applyAlignment="1">
      <alignment horizontal="right"/>
    </xf>
    <xf numFmtId="14" fontId="1" fillId="0" borderId="12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39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24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 applyProtection="1">
      <alignment horizontal="center" vertical="top" wrapText="1"/>
      <protection/>
    </xf>
    <xf numFmtId="0" fontId="4" fillId="25" borderId="24" xfId="0" applyFont="1" applyFill="1" applyBorder="1" applyAlignment="1" applyProtection="1">
      <alignment horizontal="center" vertical="top" wrapText="1"/>
      <protection/>
    </xf>
    <xf numFmtId="0" fontId="4" fillId="25" borderId="13" xfId="0" applyFont="1" applyFill="1" applyBorder="1" applyAlignment="1" applyProtection="1">
      <alignment horizontal="center" vertical="top" wrapText="1"/>
      <protection/>
    </xf>
    <xf numFmtId="0" fontId="4" fillId="25" borderId="22" xfId="0" applyFont="1" applyFill="1" applyBorder="1" applyAlignment="1" applyProtection="1">
      <alignment horizontal="center" vertical="top" wrapText="1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40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5"/>
  <sheetViews>
    <sheetView tabSelected="1" zoomScalePageLayoutView="0" workbookViewId="0" topLeftCell="A11">
      <selection activeCell="A61" sqref="A61"/>
    </sheetView>
  </sheetViews>
  <sheetFormatPr defaultColWidth="9.140625" defaultRowHeight="12.75"/>
  <cols>
    <col min="1" max="1" width="13.8515625" style="18" customWidth="1"/>
    <col min="2" max="2" width="7.140625" style="18" customWidth="1"/>
    <col min="3" max="4" width="11.140625" style="18" customWidth="1"/>
    <col min="5" max="5" width="11.7109375" style="18" customWidth="1"/>
    <col min="6" max="7" width="11.28125" style="18" customWidth="1"/>
    <col min="8" max="8" width="11.57421875" style="18" customWidth="1"/>
    <col min="9" max="9" width="8.00390625" style="18" customWidth="1"/>
    <col min="10" max="10" width="8.8515625" style="18" customWidth="1"/>
    <col min="11" max="11" width="14.57421875" style="18" customWidth="1"/>
    <col min="12" max="12" width="17.00390625" style="18" customWidth="1"/>
    <col min="13" max="13" width="15.421875" style="18" customWidth="1"/>
    <col min="14" max="14" width="17.140625" style="18" customWidth="1"/>
    <col min="15" max="15" width="13.57421875" style="18" customWidth="1"/>
    <col min="16" max="16" width="11.421875" style="18" customWidth="1"/>
    <col min="17" max="18" width="10.00390625" style="18" customWidth="1"/>
    <col min="19" max="19" width="10.8515625" style="18" customWidth="1"/>
    <col min="20" max="16384" width="9.140625" style="18" customWidth="1"/>
  </cols>
  <sheetData>
    <row r="2" spans="1:19" ht="12.75">
      <c r="A2" s="61"/>
      <c r="B2" s="2"/>
      <c r="C2" s="1"/>
      <c r="D2" s="1"/>
      <c r="E2" s="1"/>
      <c r="F2" s="47" t="s">
        <v>12</v>
      </c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4"/>
    </row>
    <row r="3" spans="1:19" ht="14.25">
      <c r="A3" s="109" t="s">
        <v>24</v>
      </c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2.75">
      <c r="A4" s="111"/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19" ht="12.75">
      <c r="A5" s="2"/>
      <c r="B5" s="2"/>
      <c r="C5" s="2"/>
      <c r="D5" s="2"/>
      <c r="E5" s="2"/>
      <c r="F5" s="2"/>
      <c r="G5" s="2"/>
      <c r="H5" s="2"/>
      <c r="I5" s="5"/>
      <c r="J5" s="5"/>
      <c r="K5" s="5"/>
      <c r="L5" s="3"/>
      <c r="M5" s="3"/>
      <c r="N5" s="3"/>
      <c r="O5" s="3"/>
      <c r="P5" s="3"/>
      <c r="Q5" s="3"/>
      <c r="R5" s="3"/>
      <c r="S5" s="4"/>
    </row>
    <row r="6" spans="1:19" ht="12">
      <c r="A6" s="6" t="s">
        <v>0</v>
      </c>
      <c r="B6" s="6"/>
      <c r="C6" s="6"/>
      <c r="D6" s="6"/>
      <c r="E6" s="6"/>
      <c r="F6" s="6"/>
      <c r="G6" s="6"/>
      <c r="H6" s="6"/>
      <c r="I6" s="6"/>
      <c r="J6" s="16"/>
      <c r="K6" s="6" t="s">
        <v>1</v>
      </c>
      <c r="L6" s="6"/>
      <c r="M6" s="106" t="s">
        <v>2</v>
      </c>
      <c r="N6" s="107"/>
      <c r="O6" s="106" t="s">
        <v>3</v>
      </c>
      <c r="P6" s="108"/>
      <c r="Q6" s="108"/>
      <c r="R6" s="108"/>
      <c r="S6" s="107"/>
    </row>
    <row r="7" spans="1:19" ht="12" customHeight="1">
      <c r="A7" s="100" t="s">
        <v>14</v>
      </c>
      <c r="B7" s="100" t="s">
        <v>34</v>
      </c>
      <c r="C7" s="100" t="s">
        <v>16</v>
      </c>
      <c r="D7" s="100" t="s">
        <v>40</v>
      </c>
      <c r="E7" s="100" t="s">
        <v>17</v>
      </c>
      <c r="F7" s="100" t="s">
        <v>18</v>
      </c>
      <c r="G7" s="100" t="s">
        <v>25</v>
      </c>
      <c r="H7" s="100" t="s">
        <v>35</v>
      </c>
      <c r="I7" s="100" t="s">
        <v>39</v>
      </c>
      <c r="J7" s="10" t="s">
        <v>15</v>
      </c>
      <c r="K7" s="103" t="s">
        <v>41</v>
      </c>
      <c r="L7" s="103" t="s">
        <v>42</v>
      </c>
      <c r="M7" s="100" t="s">
        <v>43</v>
      </c>
      <c r="N7" s="100" t="s">
        <v>32</v>
      </c>
      <c r="O7" s="100" t="s">
        <v>44</v>
      </c>
      <c r="P7" s="7" t="s">
        <v>33</v>
      </c>
      <c r="Q7" s="8"/>
      <c r="R7" s="8"/>
      <c r="S7" s="100" t="s">
        <v>36</v>
      </c>
    </row>
    <row r="8" spans="1:19" ht="12" customHeight="1">
      <c r="A8" s="101"/>
      <c r="B8" s="101"/>
      <c r="C8" s="101"/>
      <c r="D8" s="101"/>
      <c r="E8" s="101"/>
      <c r="F8" s="101"/>
      <c r="G8" s="101"/>
      <c r="H8" s="101"/>
      <c r="I8" s="101"/>
      <c r="J8" s="32" t="s">
        <v>5</v>
      </c>
      <c r="K8" s="104"/>
      <c r="L8" s="104"/>
      <c r="M8" s="101"/>
      <c r="N8" s="101"/>
      <c r="O8" s="101"/>
      <c r="P8" s="100" t="s">
        <v>19</v>
      </c>
      <c r="Q8" s="100" t="s">
        <v>20</v>
      </c>
      <c r="R8" s="100" t="s">
        <v>4</v>
      </c>
      <c r="S8" s="101"/>
    </row>
    <row r="9" spans="1:19" ht="12" customHeight="1">
      <c r="A9" s="101"/>
      <c r="B9" s="101"/>
      <c r="C9" s="101"/>
      <c r="D9" s="101"/>
      <c r="E9" s="101"/>
      <c r="F9" s="101"/>
      <c r="G9" s="101"/>
      <c r="H9" s="101"/>
      <c r="I9" s="101"/>
      <c r="J9" s="10"/>
      <c r="K9" s="104"/>
      <c r="L9" s="104"/>
      <c r="M9" s="101"/>
      <c r="N9" s="101"/>
      <c r="O9" s="101"/>
      <c r="P9" s="101"/>
      <c r="Q9" s="101"/>
      <c r="R9" s="101"/>
      <c r="S9" s="101"/>
    </row>
    <row r="10" spans="1:19" ht="13.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32"/>
      <c r="K10" s="105"/>
      <c r="L10" s="105"/>
      <c r="M10" s="102"/>
      <c r="N10" s="102"/>
      <c r="O10" s="102"/>
      <c r="P10" s="102"/>
      <c r="Q10" s="102"/>
      <c r="R10" s="102"/>
      <c r="S10" s="102"/>
    </row>
    <row r="11" spans="1:19" ht="11.25" customHeight="1">
      <c r="A11" s="67">
        <v>1</v>
      </c>
      <c r="B11" s="67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  <c r="I11" s="68">
        <v>9</v>
      </c>
      <c r="J11" s="67">
        <v>10</v>
      </c>
      <c r="K11" s="67">
        <v>11</v>
      </c>
      <c r="L11" s="67">
        <v>12</v>
      </c>
      <c r="M11" s="67">
        <v>13</v>
      </c>
      <c r="N11" s="67">
        <v>14</v>
      </c>
      <c r="O11" s="67">
        <v>15</v>
      </c>
      <c r="P11" s="67">
        <v>16</v>
      </c>
      <c r="Q11" s="67">
        <v>17</v>
      </c>
      <c r="R11" s="68">
        <v>18</v>
      </c>
      <c r="S11" s="68">
        <v>19</v>
      </c>
    </row>
    <row r="12" spans="1:19" ht="11.25" customHeight="1">
      <c r="A12" s="62"/>
      <c r="B12" s="10"/>
      <c r="C12" s="62"/>
      <c r="D12" s="9"/>
      <c r="E12" s="10"/>
      <c r="F12" s="10"/>
      <c r="G12" s="10"/>
      <c r="H12" s="62"/>
      <c r="I12" s="11"/>
      <c r="J12" s="9"/>
      <c r="K12" s="62"/>
      <c r="L12" s="12"/>
      <c r="M12" s="9"/>
      <c r="N12" s="10"/>
      <c r="O12" s="10"/>
      <c r="P12" s="10"/>
      <c r="Q12" s="10"/>
      <c r="R12" s="10"/>
      <c r="S12" s="11"/>
    </row>
    <row r="13" spans="1:19" ht="12">
      <c r="A13" s="39" t="s">
        <v>8</v>
      </c>
      <c r="B13" s="95" t="s">
        <v>30</v>
      </c>
      <c r="C13" s="38">
        <v>43843</v>
      </c>
      <c r="D13" s="38" t="s">
        <v>22</v>
      </c>
      <c r="E13" s="38">
        <v>43845</v>
      </c>
      <c r="F13" s="38">
        <v>43845</v>
      </c>
      <c r="G13" s="44">
        <v>45672</v>
      </c>
      <c r="H13" s="38">
        <v>44027</v>
      </c>
      <c r="I13" s="17">
        <v>1827</v>
      </c>
      <c r="J13" s="19">
        <v>0.01</v>
      </c>
      <c r="K13" s="63" t="s">
        <v>13</v>
      </c>
      <c r="L13" s="83">
        <v>200000000</v>
      </c>
      <c r="M13" s="83">
        <v>497250000</v>
      </c>
      <c r="N13" s="19">
        <v>100.23</v>
      </c>
      <c r="O13" s="84">
        <v>200000000</v>
      </c>
      <c r="P13" s="19">
        <v>100.45</v>
      </c>
      <c r="Q13" s="19">
        <v>101.11</v>
      </c>
      <c r="R13" s="19">
        <v>100.58</v>
      </c>
      <c r="S13" s="19">
        <v>-0.11</v>
      </c>
    </row>
    <row r="14" spans="1:19" ht="12">
      <c r="A14" s="17"/>
      <c r="B14" s="43"/>
      <c r="C14" s="17"/>
      <c r="D14" s="17"/>
      <c r="E14" s="17"/>
      <c r="F14" s="17"/>
      <c r="G14" s="43"/>
      <c r="H14" s="38">
        <v>44211</v>
      </c>
      <c r="I14" s="17"/>
      <c r="J14" s="19"/>
      <c r="K14" s="11" t="s">
        <v>7</v>
      </c>
      <c r="L14" s="83"/>
      <c r="M14" s="83"/>
      <c r="N14" s="19"/>
      <c r="O14" s="84"/>
      <c r="P14" s="19"/>
      <c r="Q14" s="19"/>
      <c r="R14" s="19"/>
      <c r="S14" s="19"/>
    </row>
    <row r="15" spans="1:19" ht="12">
      <c r="A15" s="17"/>
      <c r="B15" s="43"/>
      <c r="C15" s="17"/>
      <c r="D15" s="17"/>
      <c r="E15" s="17"/>
      <c r="F15" s="17"/>
      <c r="G15" s="43"/>
      <c r="H15" s="38">
        <v>44392</v>
      </c>
      <c r="I15" s="17"/>
      <c r="J15" s="19"/>
      <c r="K15" s="17"/>
      <c r="L15" s="83"/>
      <c r="M15" s="84"/>
      <c r="N15" s="17"/>
      <c r="O15" s="84"/>
      <c r="P15" s="17"/>
      <c r="Q15" s="17"/>
      <c r="R15" s="38"/>
      <c r="S15" s="17"/>
    </row>
    <row r="16" spans="1:19" ht="12">
      <c r="A16" s="17"/>
      <c r="B16" s="43"/>
      <c r="C16" s="17"/>
      <c r="D16" s="17"/>
      <c r="E16" s="17"/>
      <c r="F16" s="17"/>
      <c r="G16" s="43"/>
      <c r="H16" s="38">
        <v>44576</v>
      </c>
      <c r="I16" s="17"/>
      <c r="J16" s="19"/>
      <c r="K16" s="17"/>
      <c r="L16" s="83"/>
      <c r="M16" s="84"/>
      <c r="N16" s="17"/>
      <c r="O16" s="84"/>
      <c r="P16" s="17"/>
      <c r="Q16" s="17"/>
      <c r="R16" s="38"/>
      <c r="S16" s="17"/>
    </row>
    <row r="17" spans="1:19" ht="12">
      <c r="A17" s="17"/>
      <c r="B17" s="43"/>
      <c r="C17" s="17"/>
      <c r="D17" s="17"/>
      <c r="E17" s="17"/>
      <c r="F17" s="17"/>
      <c r="G17" s="43"/>
      <c r="H17" s="38">
        <v>44757</v>
      </c>
      <c r="I17" s="17"/>
      <c r="J17" s="19"/>
      <c r="K17" s="17"/>
      <c r="L17" s="83"/>
      <c r="M17" s="84"/>
      <c r="N17" s="17"/>
      <c r="O17" s="84"/>
      <c r="P17" s="17"/>
      <c r="Q17" s="17"/>
      <c r="R17" s="38"/>
      <c r="S17" s="17"/>
    </row>
    <row r="18" spans="1:19" ht="12">
      <c r="A18" s="17"/>
      <c r="B18" s="43"/>
      <c r="C18" s="17"/>
      <c r="D18" s="17"/>
      <c r="E18" s="17"/>
      <c r="F18" s="17"/>
      <c r="G18" s="43"/>
      <c r="H18" s="38">
        <v>44941</v>
      </c>
      <c r="I18" s="17"/>
      <c r="J18" s="19"/>
      <c r="K18" s="17"/>
      <c r="L18" s="83"/>
      <c r="M18" s="84"/>
      <c r="N18" s="17"/>
      <c r="O18" s="84"/>
      <c r="P18" s="17"/>
      <c r="Q18" s="17"/>
      <c r="R18" s="38"/>
      <c r="S18" s="17"/>
    </row>
    <row r="19" spans="1:19" ht="12">
      <c r="A19" s="17"/>
      <c r="B19" s="43"/>
      <c r="C19" s="17"/>
      <c r="D19" s="17"/>
      <c r="E19" s="17"/>
      <c r="F19" s="17"/>
      <c r="G19" s="43"/>
      <c r="H19" s="38">
        <v>45122</v>
      </c>
      <c r="I19" s="17"/>
      <c r="J19" s="19"/>
      <c r="K19" s="17"/>
      <c r="L19" s="83"/>
      <c r="M19" s="84"/>
      <c r="N19" s="17"/>
      <c r="O19" s="84"/>
      <c r="P19" s="17"/>
      <c r="Q19" s="17"/>
      <c r="R19" s="38"/>
      <c r="S19" s="17"/>
    </row>
    <row r="20" spans="1:19" ht="12">
      <c r="A20" s="17"/>
      <c r="B20" s="43"/>
      <c r="C20" s="17"/>
      <c r="D20" s="17"/>
      <c r="E20" s="17"/>
      <c r="F20" s="17"/>
      <c r="G20" s="43"/>
      <c r="H20" s="38">
        <v>45306</v>
      </c>
      <c r="I20" s="17"/>
      <c r="J20" s="19"/>
      <c r="K20" s="17"/>
      <c r="L20" s="83"/>
      <c r="M20" s="84"/>
      <c r="N20" s="17"/>
      <c r="O20" s="84"/>
      <c r="P20" s="17"/>
      <c r="Q20" s="17"/>
      <c r="R20" s="38"/>
      <c r="S20" s="17"/>
    </row>
    <row r="21" spans="1:19" ht="12">
      <c r="A21" s="39"/>
      <c r="B21" s="44"/>
      <c r="C21" s="38"/>
      <c r="D21" s="38"/>
      <c r="E21" s="38"/>
      <c r="F21" s="38"/>
      <c r="G21" s="44"/>
      <c r="H21" s="38">
        <v>45488</v>
      </c>
      <c r="I21" s="17"/>
      <c r="J21" s="19"/>
      <c r="K21" s="39"/>
      <c r="L21" s="83"/>
      <c r="M21" s="85"/>
      <c r="N21" s="38"/>
      <c r="O21" s="85"/>
      <c r="P21" s="38"/>
      <c r="Q21" s="38"/>
      <c r="R21" s="38"/>
      <c r="S21" s="17"/>
    </row>
    <row r="22" spans="1:19" ht="12">
      <c r="A22" s="17"/>
      <c r="B22" s="43"/>
      <c r="C22" s="17"/>
      <c r="D22" s="17"/>
      <c r="E22" s="17"/>
      <c r="F22" s="17"/>
      <c r="G22" s="43"/>
      <c r="H22" s="38">
        <v>45672</v>
      </c>
      <c r="I22" s="17"/>
      <c r="J22" s="19"/>
      <c r="K22" s="17"/>
      <c r="L22" s="83"/>
      <c r="M22" s="84"/>
      <c r="N22" s="17"/>
      <c r="O22" s="84"/>
      <c r="P22" s="17"/>
      <c r="Q22" s="17"/>
      <c r="R22" s="38"/>
      <c r="S22" s="17"/>
    </row>
    <row r="23" spans="1:19" ht="12">
      <c r="A23" s="39"/>
      <c r="B23" s="44"/>
      <c r="C23" s="72">
        <v>43871</v>
      </c>
      <c r="D23" s="38" t="s">
        <v>26</v>
      </c>
      <c r="E23" s="38">
        <v>43845</v>
      </c>
      <c r="F23" s="72">
        <v>43873</v>
      </c>
      <c r="G23" s="44">
        <v>45672</v>
      </c>
      <c r="H23" s="38"/>
      <c r="I23" s="17"/>
      <c r="J23" s="53"/>
      <c r="K23" s="17"/>
      <c r="L23" s="83">
        <v>200000000</v>
      </c>
      <c r="M23" s="83">
        <v>341000000</v>
      </c>
      <c r="N23" s="17">
        <v>100.53</v>
      </c>
      <c r="O23" s="83">
        <v>200000000</v>
      </c>
      <c r="P23" s="17">
        <v>100.59</v>
      </c>
      <c r="Q23" s="17">
        <v>101.39</v>
      </c>
      <c r="R23" s="73">
        <v>100.74</v>
      </c>
      <c r="S23" s="46">
        <v>-0.14</v>
      </c>
    </row>
    <row r="24" spans="1:19" ht="12">
      <c r="A24" s="39"/>
      <c r="B24" s="44"/>
      <c r="C24" s="72">
        <v>43927</v>
      </c>
      <c r="D24" s="38" t="s">
        <v>23</v>
      </c>
      <c r="E24" s="38">
        <v>43845</v>
      </c>
      <c r="F24" s="72">
        <v>43929</v>
      </c>
      <c r="G24" s="44">
        <v>45672</v>
      </c>
      <c r="H24" s="38"/>
      <c r="I24" s="17"/>
      <c r="J24" s="53"/>
      <c r="K24" s="17"/>
      <c r="L24" s="83">
        <v>200000000</v>
      </c>
      <c r="M24" s="83">
        <v>358300000</v>
      </c>
      <c r="N24" s="17">
        <v>98.89</v>
      </c>
      <c r="O24" s="83">
        <v>200000000</v>
      </c>
      <c r="P24" s="17">
        <v>99.07</v>
      </c>
      <c r="Q24" s="17">
        <v>100.05</v>
      </c>
      <c r="R24" s="73">
        <v>99.42</v>
      </c>
      <c r="S24" s="46">
        <v>0.13</v>
      </c>
    </row>
    <row r="25" spans="1:19" ht="13.5">
      <c r="A25" s="39"/>
      <c r="B25" s="44"/>
      <c r="C25" s="72">
        <v>43948</v>
      </c>
      <c r="D25" s="38" t="s">
        <v>38</v>
      </c>
      <c r="E25" s="38">
        <v>43845</v>
      </c>
      <c r="F25" s="72">
        <v>43950</v>
      </c>
      <c r="G25" s="44">
        <v>45672</v>
      </c>
      <c r="H25" s="38"/>
      <c r="I25" s="17"/>
      <c r="J25" s="53"/>
      <c r="K25" s="17"/>
      <c r="L25" s="83">
        <v>200000000</v>
      </c>
      <c r="M25" s="83">
        <v>263300000</v>
      </c>
      <c r="N25" s="17">
        <v>97.45</v>
      </c>
      <c r="O25" s="83">
        <v>0</v>
      </c>
      <c r="P25" s="80" t="s">
        <v>29</v>
      </c>
      <c r="Q25" s="80" t="s">
        <v>29</v>
      </c>
      <c r="R25" s="81" t="s">
        <v>29</v>
      </c>
      <c r="S25" s="82" t="s">
        <v>29</v>
      </c>
    </row>
    <row r="26" spans="1:19" ht="12">
      <c r="A26" s="74"/>
      <c r="B26" s="94"/>
      <c r="C26" s="56"/>
      <c r="D26" s="60"/>
      <c r="E26" s="60"/>
      <c r="F26" s="56"/>
      <c r="G26" s="94"/>
      <c r="H26" s="60"/>
      <c r="I26" s="59"/>
      <c r="J26" s="75"/>
      <c r="K26" s="59"/>
      <c r="L26" s="86"/>
      <c r="M26" s="86"/>
      <c r="N26" s="59"/>
      <c r="O26" s="86"/>
      <c r="P26" s="59"/>
      <c r="Q26" s="59"/>
      <c r="R26" s="76"/>
      <c r="S26" s="59"/>
    </row>
    <row r="27" spans="1:19" ht="12">
      <c r="A27" s="20" t="s">
        <v>9</v>
      </c>
      <c r="B27" s="21"/>
      <c r="C27" s="21"/>
      <c r="D27" s="21"/>
      <c r="E27" s="21"/>
      <c r="F27" s="21"/>
      <c r="G27" s="21"/>
      <c r="H27" s="21"/>
      <c r="I27" s="24"/>
      <c r="J27" s="33"/>
      <c r="K27" s="25"/>
      <c r="L27" s="87">
        <f>SUM(L13:L25)</f>
        <v>800000000</v>
      </c>
      <c r="M27" s="87">
        <f>SUM(M13:M25)</f>
        <v>1459850000</v>
      </c>
      <c r="N27" s="25"/>
      <c r="O27" s="87">
        <f>SUM(O13:O25)</f>
        <v>600000000</v>
      </c>
      <c r="P27" s="26"/>
      <c r="Q27" s="26"/>
      <c r="R27" s="22"/>
      <c r="S27" s="23"/>
    </row>
    <row r="28" spans="1:19" ht="12">
      <c r="A28" s="11"/>
      <c r="B28" s="10"/>
      <c r="C28" s="62"/>
      <c r="D28" s="9"/>
      <c r="E28" s="10"/>
      <c r="F28" s="11"/>
      <c r="G28" s="10"/>
      <c r="H28" s="10"/>
      <c r="I28" s="11"/>
      <c r="J28" s="9"/>
      <c r="K28" s="62"/>
      <c r="L28" s="88"/>
      <c r="M28" s="88"/>
      <c r="N28" s="9"/>
      <c r="O28" s="93"/>
      <c r="P28" s="11"/>
      <c r="Q28" s="11"/>
      <c r="R28" s="9"/>
      <c r="S28" s="11"/>
    </row>
    <row r="29" spans="1:19" ht="12">
      <c r="A29" s="39" t="s">
        <v>10</v>
      </c>
      <c r="B29" s="96" t="s">
        <v>30</v>
      </c>
      <c r="C29" s="38">
        <v>43857</v>
      </c>
      <c r="D29" s="38" t="s">
        <v>23</v>
      </c>
      <c r="E29" s="38">
        <v>43637</v>
      </c>
      <c r="F29" s="38">
        <v>43859</v>
      </c>
      <c r="G29" s="38">
        <v>47473</v>
      </c>
      <c r="H29" s="38">
        <v>43820</v>
      </c>
      <c r="I29" s="17">
        <v>3836</v>
      </c>
      <c r="J29" s="19">
        <v>0.5</v>
      </c>
      <c r="K29" s="63" t="s">
        <v>21</v>
      </c>
      <c r="L29" s="83">
        <v>200000000</v>
      </c>
      <c r="M29" s="83">
        <v>463150000</v>
      </c>
      <c r="N29" s="19">
        <v>103.03</v>
      </c>
      <c r="O29" s="84">
        <v>200000000</v>
      </c>
      <c r="P29" s="19">
        <v>103.45</v>
      </c>
      <c r="Q29" s="19">
        <v>103.86</v>
      </c>
      <c r="R29" s="19">
        <v>103.63</v>
      </c>
      <c r="S29" s="19">
        <v>0.13</v>
      </c>
    </row>
    <row r="30" spans="1:19" ht="12">
      <c r="A30" s="17"/>
      <c r="B30" s="17"/>
      <c r="C30" s="17"/>
      <c r="D30" s="17"/>
      <c r="E30" s="17"/>
      <c r="F30" s="17"/>
      <c r="G30" s="17"/>
      <c r="H30" s="38">
        <v>44003</v>
      </c>
      <c r="I30" s="17"/>
      <c r="J30" s="19"/>
      <c r="K30" s="11" t="s">
        <v>7</v>
      </c>
      <c r="L30" s="83"/>
      <c r="M30" s="83"/>
      <c r="N30" s="19"/>
      <c r="O30" s="84"/>
      <c r="P30" s="19"/>
      <c r="Q30" s="19"/>
      <c r="R30" s="19"/>
      <c r="S30" s="19"/>
    </row>
    <row r="31" spans="1:19" ht="12">
      <c r="A31" s="17"/>
      <c r="B31" s="17"/>
      <c r="C31" s="17"/>
      <c r="D31" s="17"/>
      <c r="E31" s="17"/>
      <c r="F31" s="17"/>
      <c r="G31" s="17"/>
      <c r="H31" s="38">
        <v>44186</v>
      </c>
      <c r="I31" s="17"/>
      <c r="J31" s="19"/>
      <c r="K31" s="17"/>
      <c r="L31" s="83"/>
      <c r="M31" s="84"/>
      <c r="N31" s="17"/>
      <c r="O31" s="84"/>
      <c r="P31" s="17"/>
      <c r="Q31" s="17"/>
      <c r="R31" s="38"/>
      <c r="S31" s="17"/>
    </row>
    <row r="32" spans="1:19" ht="12">
      <c r="A32" s="17"/>
      <c r="B32" s="17"/>
      <c r="C32" s="17"/>
      <c r="D32" s="17"/>
      <c r="E32" s="17"/>
      <c r="F32" s="17"/>
      <c r="G32" s="17"/>
      <c r="H32" s="38">
        <v>44368</v>
      </c>
      <c r="I32" s="17"/>
      <c r="J32" s="19"/>
      <c r="K32" s="17"/>
      <c r="L32" s="83"/>
      <c r="M32" s="84"/>
      <c r="N32" s="17"/>
      <c r="O32" s="84"/>
      <c r="P32" s="17"/>
      <c r="Q32" s="17"/>
      <c r="R32" s="38"/>
      <c r="S32" s="17"/>
    </row>
    <row r="33" spans="1:19" ht="12">
      <c r="A33" s="17"/>
      <c r="B33" s="17"/>
      <c r="C33" s="17"/>
      <c r="D33" s="17"/>
      <c r="E33" s="17"/>
      <c r="F33" s="17"/>
      <c r="G33" s="17"/>
      <c r="H33" s="38">
        <v>44551</v>
      </c>
      <c r="I33" s="17"/>
      <c r="J33" s="19"/>
      <c r="K33" s="17"/>
      <c r="L33" s="83"/>
      <c r="M33" s="84"/>
      <c r="N33" s="17"/>
      <c r="O33" s="84"/>
      <c r="P33" s="17"/>
      <c r="Q33" s="17"/>
      <c r="R33" s="38"/>
      <c r="S33" s="17"/>
    </row>
    <row r="34" spans="1:19" ht="12">
      <c r="A34" s="17"/>
      <c r="B34" s="17"/>
      <c r="C34" s="17"/>
      <c r="D34" s="17"/>
      <c r="E34" s="17"/>
      <c r="F34" s="17"/>
      <c r="G34" s="17"/>
      <c r="H34" s="38">
        <v>44733</v>
      </c>
      <c r="I34" s="17"/>
      <c r="J34" s="19"/>
      <c r="K34" s="17"/>
      <c r="L34" s="83"/>
      <c r="M34" s="84"/>
      <c r="N34" s="17"/>
      <c r="O34" s="84"/>
      <c r="P34" s="17"/>
      <c r="Q34" s="17"/>
      <c r="R34" s="38"/>
      <c r="S34" s="17"/>
    </row>
    <row r="35" spans="1:19" ht="12">
      <c r="A35" s="17"/>
      <c r="B35" s="17"/>
      <c r="C35" s="17"/>
      <c r="D35" s="17"/>
      <c r="E35" s="17"/>
      <c r="F35" s="17"/>
      <c r="G35" s="17"/>
      <c r="H35" s="38">
        <v>44916</v>
      </c>
      <c r="I35" s="17"/>
      <c r="J35" s="19"/>
      <c r="K35" s="17"/>
      <c r="L35" s="83"/>
      <c r="M35" s="84"/>
      <c r="N35" s="17"/>
      <c r="O35" s="84"/>
      <c r="P35" s="17"/>
      <c r="Q35" s="17"/>
      <c r="R35" s="38"/>
      <c r="S35" s="17"/>
    </row>
    <row r="36" spans="1:19" ht="12">
      <c r="A36" s="17"/>
      <c r="B36" s="17"/>
      <c r="C36" s="17"/>
      <c r="D36" s="17"/>
      <c r="E36" s="17"/>
      <c r="F36" s="17"/>
      <c r="G36" s="17"/>
      <c r="H36" s="38">
        <v>45098</v>
      </c>
      <c r="I36" s="17"/>
      <c r="J36" s="19"/>
      <c r="K36" s="17"/>
      <c r="L36" s="83"/>
      <c r="M36" s="84"/>
      <c r="N36" s="17"/>
      <c r="O36" s="84"/>
      <c r="P36" s="17"/>
      <c r="Q36" s="17"/>
      <c r="R36" s="38"/>
      <c r="S36" s="17"/>
    </row>
    <row r="37" spans="1:19" ht="12">
      <c r="A37" s="39"/>
      <c r="B37" s="38"/>
      <c r="C37" s="38"/>
      <c r="D37" s="38"/>
      <c r="E37" s="38"/>
      <c r="F37" s="38"/>
      <c r="G37" s="38"/>
      <c r="H37" s="38">
        <v>45281</v>
      </c>
      <c r="I37" s="17"/>
      <c r="J37" s="19"/>
      <c r="K37" s="39"/>
      <c r="L37" s="83"/>
      <c r="M37" s="85"/>
      <c r="N37" s="38"/>
      <c r="O37" s="85"/>
      <c r="P37" s="38"/>
      <c r="Q37" s="38"/>
      <c r="R37" s="38"/>
      <c r="S37" s="17"/>
    </row>
    <row r="38" spans="1:19" ht="12">
      <c r="A38" s="17"/>
      <c r="B38" s="17"/>
      <c r="C38" s="17"/>
      <c r="D38" s="17"/>
      <c r="E38" s="17"/>
      <c r="F38" s="17"/>
      <c r="G38" s="17"/>
      <c r="H38" s="38">
        <v>45464</v>
      </c>
      <c r="I38" s="17"/>
      <c r="J38" s="19"/>
      <c r="K38" s="17"/>
      <c r="L38" s="83"/>
      <c r="M38" s="84"/>
      <c r="N38" s="17"/>
      <c r="O38" s="84"/>
      <c r="P38" s="17"/>
      <c r="Q38" s="17"/>
      <c r="R38" s="38"/>
      <c r="S38" s="17"/>
    </row>
    <row r="39" spans="1:19" ht="12">
      <c r="A39" s="17"/>
      <c r="B39" s="17"/>
      <c r="C39" s="17"/>
      <c r="D39" s="17"/>
      <c r="E39" s="17"/>
      <c r="F39" s="17"/>
      <c r="G39" s="17"/>
      <c r="H39" s="38">
        <v>45647</v>
      </c>
      <c r="I39" s="17"/>
      <c r="J39" s="19"/>
      <c r="K39" s="17"/>
      <c r="L39" s="83"/>
      <c r="M39" s="84"/>
      <c r="N39" s="17"/>
      <c r="O39" s="84"/>
      <c r="P39" s="17"/>
      <c r="Q39" s="17"/>
      <c r="R39" s="38"/>
      <c r="S39" s="17"/>
    </row>
    <row r="40" spans="1:19" ht="12">
      <c r="A40" s="17"/>
      <c r="B40" s="17"/>
      <c r="C40" s="17"/>
      <c r="D40" s="17"/>
      <c r="E40" s="17"/>
      <c r="F40" s="17"/>
      <c r="G40" s="17"/>
      <c r="H40" s="38">
        <v>45829</v>
      </c>
      <c r="I40" s="17"/>
      <c r="J40" s="19"/>
      <c r="K40" s="17"/>
      <c r="L40" s="83"/>
      <c r="M40" s="84"/>
      <c r="N40" s="17"/>
      <c r="O40" s="84"/>
      <c r="P40" s="17"/>
      <c r="Q40" s="17"/>
      <c r="R40" s="38"/>
      <c r="S40" s="17"/>
    </row>
    <row r="41" spans="1:19" ht="12">
      <c r="A41" s="17"/>
      <c r="B41" s="17"/>
      <c r="C41" s="17"/>
      <c r="D41" s="17"/>
      <c r="E41" s="17"/>
      <c r="F41" s="17"/>
      <c r="G41" s="17"/>
      <c r="H41" s="38">
        <v>46012</v>
      </c>
      <c r="I41" s="17"/>
      <c r="J41" s="19"/>
      <c r="K41" s="17"/>
      <c r="L41" s="83"/>
      <c r="M41" s="84"/>
      <c r="N41" s="17"/>
      <c r="O41" s="84"/>
      <c r="P41" s="17"/>
      <c r="Q41" s="17"/>
      <c r="R41" s="38"/>
      <c r="S41" s="17"/>
    </row>
    <row r="42" spans="1:19" ht="12">
      <c r="A42" s="17"/>
      <c r="B42" s="17"/>
      <c r="C42" s="17"/>
      <c r="D42" s="17"/>
      <c r="E42" s="17"/>
      <c r="F42" s="17"/>
      <c r="G42" s="17"/>
      <c r="H42" s="38">
        <v>46194</v>
      </c>
      <c r="I42" s="17"/>
      <c r="J42" s="19"/>
      <c r="K42" s="17"/>
      <c r="L42" s="83"/>
      <c r="M42" s="84"/>
      <c r="N42" s="17"/>
      <c r="O42" s="84"/>
      <c r="P42" s="17"/>
      <c r="Q42" s="17"/>
      <c r="R42" s="38"/>
      <c r="S42" s="17"/>
    </row>
    <row r="43" spans="1:19" ht="12">
      <c r="A43" s="17"/>
      <c r="B43" s="17"/>
      <c r="C43" s="17"/>
      <c r="D43" s="17"/>
      <c r="E43" s="17"/>
      <c r="F43" s="17"/>
      <c r="G43" s="17"/>
      <c r="H43" s="38">
        <v>46377</v>
      </c>
      <c r="I43" s="17"/>
      <c r="J43" s="19"/>
      <c r="K43" s="17"/>
      <c r="L43" s="83"/>
      <c r="M43" s="84"/>
      <c r="N43" s="17"/>
      <c r="O43" s="84"/>
      <c r="P43" s="17"/>
      <c r="Q43" s="17"/>
      <c r="R43" s="38"/>
      <c r="S43" s="17"/>
    </row>
    <row r="44" spans="1:19" ht="12">
      <c r="A44" s="17"/>
      <c r="B44" s="43"/>
      <c r="C44" s="17"/>
      <c r="D44" s="36"/>
      <c r="E44" s="43"/>
      <c r="F44" s="17"/>
      <c r="G44" s="43"/>
      <c r="H44" s="44">
        <v>46559</v>
      </c>
      <c r="I44" s="17"/>
      <c r="J44" s="53"/>
      <c r="K44" s="17"/>
      <c r="L44" s="83"/>
      <c r="M44" s="83"/>
      <c r="N44" s="17"/>
      <c r="O44" s="83"/>
      <c r="P44" s="17"/>
      <c r="Q44" s="17"/>
      <c r="R44" s="38"/>
      <c r="S44" s="17"/>
    </row>
    <row r="45" spans="1:19" ht="12">
      <c r="A45" s="17"/>
      <c r="B45" s="43"/>
      <c r="C45" s="17"/>
      <c r="D45" s="36"/>
      <c r="E45" s="43"/>
      <c r="F45" s="17"/>
      <c r="G45" s="43"/>
      <c r="H45" s="44">
        <v>46742</v>
      </c>
      <c r="I45" s="17"/>
      <c r="J45" s="53"/>
      <c r="K45" s="17"/>
      <c r="L45" s="83"/>
      <c r="M45" s="83"/>
      <c r="N45" s="17"/>
      <c r="O45" s="83"/>
      <c r="P45" s="17"/>
      <c r="Q45" s="17"/>
      <c r="R45" s="38"/>
      <c r="S45" s="17"/>
    </row>
    <row r="46" spans="1:19" ht="12">
      <c r="A46" s="17"/>
      <c r="B46" s="43"/>
      <c r="C46" s="17"/>
      <c r="D46" s="36"/>
      <c r="E46" s="43"/>
      <c r="F46" s="17"/>
      <c r="G46" s="43"/>
      <c r="H46" s="44">
        <v>46925</v>
      </c>
      <c r="I46" s="17"/>
      <c r="J46" s="53"/>
      <c r="K46" s="17"/>
      <c r="L46" s="83"/>
      <c r="M46" s="83"/>
      <c r="N46" s="17"/>
      <c r="O46" s="83"/>
      <c r="P46" s="17"/>
      <c r="Q46" s="17"/>
      <c r="R46" s="38"/>
      <c r="S46" s="17"/>
    </row>
    <row r="47" spans="1:19" ht="12">
      <c r="A47" s="17"/>
      <c r="B47" s="43"/>
      <c r="C47" s="17"/>
      <c r="D47" s="36"/>
      <c r="E47" s="43"/>
      <c r="F47" s="17"/>
      <c r="G47" s="43"/>
      <c r="H47" s="44">
        <v>47108</v>
      </c>
      <c r="I47" s="17"/>
      <c r="J47" s="53"/>
      <c r="K47" s="17"/>
      <c r="L47" s="83"/>
      <c r="M47" s="83"/>
      <c r="N47" s="17"/>
      <c r="O47" s="83"/>
      <c r="P47" s="17"/>
      <c r="Q47" s="17"/>
      <c r="R47" s="38"/>
      <c r="S47" s="17"/>
    </row>
    <row r="48" spans="1:19" ht="12">
      <c r="A48" s="17"/>
      <c r="B48" s="43"/>
      <c r="C48" s="17"/>
      <c r="D48" s="36"/>
      <c r="E48" s="43"/>
      <c r="F48" s="17"/>
      <c r="G48" s="43"/>
      <c r="H48" s="44">
        <v>47290</v>
      </c>
      <c r="I48" s="17"/>
      <c r="J48" s="53"/>
      <c r="K48" s="17"/>
      <c r="L48" s="83"/>
      <c r="M48" s="83"/>
      <c r="N48" s="17"/>
      <c r="O48" s="83"/>
      <c r="P48" s="17"/>
      <c r="Q48" s="17"/>
      <c r="R48" s="38"/>
      <c r="S48" s="17"/>
    </row>
    <row r="49" spans="1:19" ht="12">
      <c r="A49" s="17"/>
      <c r="B49" s="43"/>
      <c r="C49" s="17"/>
      <c r="D49" s="36"/>
      <c r="E49" s="43"/>
      <c r="F49" s="17"/>
      <c r="G49" s="43"/>
      <c r="H49" s="44">
        <v>47473</v>
      </c>
      <c r="I49" s="17"/>
      <c r="J49" s="53"/>
      <c r="K49" s="17"/>
      <c r="L49" s="83"/>
      <c r="M49" s="83"/>
      <c r="N49" s="17"/>
      <c r="O49" s="83"/>
      <c r="P49" s="17"/>
      <c r="Q49" s="17"/>
      <c r="R49" s="38"/>
      <c r="S49" s="17"/>
    </row>
    <row r="50" spans="1:19" ht="12">
      <c r="A50" s="17"/>
      <c r="B50" s="78"/>
      <c r="C50" s="72">
        <v>43885</v>
      </c>
      <c r="D50" s="79" t="s">
        <v>27</v>
      </c>
      <c r="E50" s="78">
        <v>43637</v>
      </c>
      <c r="F50" s="38">
        <v>43887</v>
      </c>
      <c r="G50" s="78">
        <f>G29</f>
        <v>47473</v>
      </c>
      <c r="H50" s="38"/>
      <c r="I50" s="43"/>
      <c r="J50" s="44"/>
      <c r="K50" s="17"/>
      <c r="L50" s="89">
        <v>200000000</v>
      </c>
      <c r="M50" s="84">
        <v>265800000</v>
      </c>
      <c r="N50" s="45">
        <v>103.54</v>
      </c>
      <c r="O50" s="83">
        <v>200000000</v>
      </c>
      <c r="P50" s="19">
        <v>103.2</v>
      </c>
      <c r="Q50" s="45">
        <v>104.4</v>
      </c>
      <c r="R50" s="19">
        <v>103.72</v>
      </c>
      <c r="S50" s="19">
        <v>0.12</v>
      </c>
    </row>
    <row r="51" spans="1:19" ht="12">
      <c r="A51" s="17"/>
      <c r="B51" s="78"/>
      <c r="C51" s="72">
        <v>43934</v>
      </c>
      <c r="D51" s="79" t="s">
        <v>28</v>
      </c>
      <c r="E51" s="78">
        <v>43637</v>
      </c>
      <c r="F51" s="38">
        <v>43936</v>
      </c>
      <c r="G51" s="78">
        <v>47473</v>
      </c>
      <c r="H51" s="38"/>
      <c r="I51" s="43"/>
      <c r="J51" s="44"/>
      <c r="K51" s="17"/>
      <c r="L51" s="89">
        <v>200000000</v>
      </c>
      <c r="M51" s="84">
        <v>250700000</v>
      </c>
      <c r="N51" s="45">
        <v>98.83</v>
      </c>
      <c r="O51" s="83">
        <v>200000000</v>
      </c>
      <c r="P51" s="19">
        <v>96.75</v>
      </c>
      <c r="Q51" s="45">
        <v>102</v>
      </c>
      <c r="R51" s="19">
        <v>99.54</v>
      </c>
      <c r="S51" s="19">
        <v>0.55</v>
      </c>
    </row>
    <row r="52" spans="1:19" ht="12">
      <c r="A52" s="59"/>
      <c r="B52" s="59"/>
      <c r="C52" s="59"/>
      <c r="D52" s="59"/>
      <c r="E52" s="59"/>
      <c r="F52" s="59"/>
      <c r="G52" s="59"/>
      <c r="H52" s="60"/>
      <c r="I52" s="59"/>
      <c r="J52" s="75"/>
      <c r="K52" s="59"/>
      <c r="L52" s="86"/>
      <c r="M52" s="86"/>
      <c r="N52" s="59"/>
      <c r="O52" s="86"/>
      <c r="P52" s="59"/>
      <c r="Q52" s="59"/>
      <c r="R52" s="60"/>
      <c r="S52" s="59"/>
    </row>
    <row r="53" spans="1:19" ht="12">
      <c r="A53" s="20" t="s">
        <v>11</v>
      </c>
      <c r="B53" s="21"/>
      <c r="C53" s="21"/>
      <c r="D53" s="21"/>
      <c r="E53" s="21"/>
      <c r="F53" s="21"/>
      <c r="G53" s="21"/>
      <c r="H53" s="23"/>
      <c r="I53" s="24"/>
      <c r="J53" s="33"/>
      <c r="K53" s="25"/>
      <c r="L53" s="87">
        <f>SUM(L29:L52)</f>
        <v>600000000</v>
      </c>
      <c r="M53" s="87">
        <f>SUM(M29:M52)</f>
        <v>979650000</v>
      </c>
      <c r="N53" s="25"/>
      <c r="O53" s="87">
        <f>SUM(O29:O52)</f>
        <v>600000000</v>
      </c>
      <c r="P53" s="26"/>
      <c r="Q53" s="26"/>
      <c r="R53" s="22"/>
      <c r="S53" s="23"/>
    </row>
    <row r="54" spans="1:19" ht="12.75" thickBot="1">
      <c r="A54" s="57"/>
      <c r="B54" s="10"/>
      <c r="C54" s="57"/>
      <c r="D54" s="9"/>
      <c r="E54" s="10"/>
      <c r="F54" s="10"/>
      <c r="G54" s="57"/>
      <c r="H54" s="27"/>
      <c r="I54" s="11"/>
      <c r="J54" s="9"/>
      <c r="K54" s="11"/>
      <c r="L54" s="90"/>
      <c r="M54" s="91"/>
      <c r="N54" s="58"/>
      <c r="O54" s="91"/>
      <c r="P54" s="55"/>
      <c r="Q54" s="10"/>
      <c r="R54" s="11"/>
      <c r="S54" s="12"/>
    </row>
    <row r="55" spans="1:19" ht="12.75" thickBot="1">
      <c r="A55" s="77" t="s">
        <v>6</v>
      </c>
      <c r="B55" s="28"/>
      <c r="C55" s="28"/>
      <c r="D55" s="28"/>
      <c r="E55" s="28"/>
      <c r="F55" s="28"/>
      <c r="G55" s="28"/>
      <c r="H55" s="28"/>
      <c r="I55" s="29"/>
      <c r="J55" s="34"/>
      <c r="K55" s="42"/>
      <c r="L55" s="92">
        <f>SUM(+L27+L53)</f>
        <v>1400000000</v>
      </c>
      <c r="M55" s="92">
        <f>SUM(+M27+M53)</f>
        <v>2439500000</v>
      </c>
      <c r="N55" s="42"/>
      <c r="O55" s="92">
        <f>SUM(+O27+O53)</f>
        <v>1200000000</v>
      </c>
      <c r="P55" s="37"/>
      <c r="Q55" s="30"/>
      <c r="R55" s="31"/>
      <c r="S55" s="54"/>
    </row>
    <row r="56" spans="1:19" ht="12.75">
      <c r="A56" s="48"/>
      <c r="O56" s="15"/>
      <c r="P56" s="15"/>
      <c r="Q56" s="14"/>
      <c r="R56" s="13"/>
      <c r="S56" s="4"/>
    </row>
    <row r="57" spans="1:19" ht="15.75">
      <c r="A57" s="35" t="s">
        <v>31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15"/>
      <c r="P57" s="50"/>
      <c r="Q57" s="14"/>
      <c r="R57" s="13"/>
      <c r="S57" s="4"/>
    </row>
    <row r="58" spans="1:19" ht="15.75">
      <c r="A58" s="71" t="s">
        <v>45</v>
      </c>
      <c r="B58" s="69"/>
      <c r="C58" s="69"/>
      <c r="D58" s="69"/>
      <c r="E58" s="69"/>
      <c r="F58" s="69"/>
      <c r="G58" s="69"/>
      <c r="H58" s="69"/>
      <c r="I58" s="69"/>
      <c r="J58" s="70"/>
      <c r="K58" s="69"/>
      <c r="L58" s="70"/>
      <c r="M58" s="70"/>
      <c r="N58" s="69"/>
      <c r="O58" s="35"/>
      <c r="P58" s="35"/>
      <c r="Q58" s="35"/>
      <c r="R58" s="35"/>
      <c r="S58" s="3"/>
    </row>
    <row r="59" spans="1:15" ht="16.5" customHeight="1">
      <c r="A59" s="35" t="s">
        <v>37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5"/>
      <c r="M59" s="14"/>
      <c r="N59" s="13"/>
      <c r="O59" s="49"/>
    </row>
    <row r="60" spans="1:16" ht="14.25" customHeight="1">
      <c r="A60" s="35" t="s">
        <v>46</v>
      </c>
      <c r="B60"/>
      <c r="C60"/>
      <c r="D60"/>
      <c r="E60"/>
      <c r="F60"/>
      <c r="G60"/>
      <c r="H60"/>
      <c r="I60"/>
      <c r="J60" s="40"/>
      <c r="K60" s="52"/>
      <c r="L60" s="40"/>
      <c r="M60" s="40"/>
      <c r="N60"/>
      <c r="P60" s="51"/>
    </row>
    <row r="61" spans="1:23" s="99" customFormat="1" ht="12.75">
      <c r="A61" s="3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97"/>
      <c r="M61" s="98"/>
      <c r="N61" s="14"/>
      <c r="O61" s="15"/>
      <c r="P61" s="15"/>
      <c r="Q61" s="14"/>
      <c r="R61" s="13"/>
      <c r="S61" s="15"/>
      <c r="T61" s="15"/>
      <c r="U61" s="14"/>
      <c r="V61" s="13"/>
      <c r="W61" s="4"/>
    </row>
    <row r="62" spans="1:18" ht="12.75">
      <c r="A62" s="35"/>
      <c r="B62" s="64"/>
      <c r="C62" s="35"/>
      <c r="D62" s="35"/>
      <c r="E62" s="35"/>
      <c r="F62" s="64"/>
      <c r="G62" s="64"/>
      <c r="H62" s="64"/>
      <c r="I62" s="64"/>
      <c r="J62" s="65"/>
      <c r="K62" s="64"/>
      <c r="L62" s="65"/>
      <c r="M62" s="65"/>
      <c r="N62" s="64"/>
      <c r="O62" s="66"/>
      <c r="P62" s="66"/>
      <c r="Q62" s="66"/>
      <c r="R62" s="66"/>
    </row>
    <row r="64" spans="1:14" ht="12.75">
      <c r="A64"/>
      <c r="B64"/>
      <c r="C64"/>
      <c r="D64"/>
      <c r="E64"/>
      <c r="F64"/>
      <c r="G64"/>
      <c r="H64"/>
      <c r="I64"/>
      <c r="J64" s="40"/>
      <c r="K64"/>
      <c r="L64" s="40"/>
      <c r="M64" s="40"/>
      <c r="N64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40"/>
      <c r="K65"/>
      <c r="L65" s="41"/>
      <c r="M65" s="41"/>
      <c r="N65" s="4"/>
    </row>
  </sheetData>
  <sheetProtection/>
  <mergeCells count="22">
    <mergeCell ref="A3:S3"/>
    <mergeCell ref="A4:S4"/>
    <mergeCell ref="M7:M10"/>
    <mergeCell ref="Q8:Q10"/>
    <mergeCell ref="S7:S10"/>
    <mergeCell ref="O7:O10"/>
    <mergeCell ref="H7:H10"/>
    <mergeCell ref="M6:N6"/>
    <mergeCell ref="O6:S6"/>
    <mergeCell ref="N7:N10"/>
    <mergeCell ref="L7:L10"/>
    <mergeCell ref="P8:P10"/>
    <mergeCell ref="A7:A10"/>
    <mergeCell ref="B7:B10"/>
    <mergeCell ref="R8:R10"/>
    <mergeCell ref="I7:I10"/>
    <mergeCell ref="C7:C10"/>
    <mergeCell ref="D7:D10"/>
    <mergeCell ref="E7:E10"/>
    <mergeCell ref="F7:F10"/>
    <mergeCell ref="G7:G10"/>
    <mergeCell ref="K7:K10"/>
  </mergeCells>
  <printOptions/>
  <pageMargins left="0.1968503937007874" right="0.03937007874015748" top="0.1968503937007874" bottom="0.2755905511811024" header="0.1968503937007874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2020-04-29T09:47:27Z</cp:lastPrinted>
  <dcterms:created xsi:type="dcterms:W3CDTF">2006-02-08T14:19:02Z</dcterms:created>
  <dcterms:modified xsi:type="dcterms:W3CDTF">2020-04-29T09:47:33Z</dcterms:modified>
  <cp:category/>
  <cp:version/>
  <cp:contentType/>
  <cp:contentStatus/>
</cp:coreProperties>
</file>